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75" windowWidth="18975" windowHeight="13890"/>
  </bookViews>
  <sheets>
    <sheet name="ИТОГ" sheetId="6" r:id="rId1"/>
    <sheet name="Математика" sheetId="11" r:id="rId2"/>
    <sheet name="Математика (2)" sheetId="16" r:id="rId3"/>
    <sheet name="Русский язык" sheetId="2" r:id="rId4"/>
    <sheet name="ВСЁ(по выбору)" sheetId="10" r:id="rId5"/>
    <sheet name="История" sheetId="15" r:id="rId6"/>
    <sheet name="Физика" sheetId="14" r:id="rId7"/>
    <sheet name="Англ" sheetId="5" r:id="rId8"/>
    <sheet name="ХИМИЯ" sheetId="4" r:id="rId9"/>
    <sheet name="Литература" sheetId="7" r:id="rId10"/>
    <sheet name="Информатика" sheetId="8" r:id="rId11"/>
    <sheet name="Биология" sheetId="9" r:id="rId12"/>
    <sheet name="XLR_NoRangeSheet" sheetId="3" state="veryHidden" r:id="rId13"/>
    <sheet name="Общество" sheetId="12" r:id="rId14"/>
  </sheets>
  <externalReferences>
    <externalReference r:id="rId15"/>
    <externalReference r:id="rId16"/>
    <externalReference r:id="rId17"/>
  </externalReferences>
  <definedNames>
    <definedName name="_xlnm._FilterDatabase" localSheetId="5" hidden="1">История!$A$6:$H$11</definedName>
    <definedName name="_xlnm._FilterDatabase" localSheetId="6" hidden="1">Физика!$A$6:$H$13</definedName>
    <definedName name="S1_FileName" localSheetId="7" hidden="1">[1]XLR_NoRangeSheet!$G$6</definedName>
    <definedName name="S1_FileName" localSheetId="11" hidden="1">[2]XLR_NoRangeSheet!$G$6</definedName>
    <definedName name="S1_FileName" localSheetId="4" hidden="1">[2]XLR_NoRangeSheet!$G$6</definedName>
    <definedName name="S1_FileName" localSheetId="10" hidden="1">[2]XLR_NoRangeSheet!$G$6</definedName>
    <definedName name="S1_FileName" localSheetId="0" hidden="1">[3]XLR_NoRangeSheet!$G$6</definedName>
    <definedName name="S1_FileName" localSheetId="9" hidden="1">[2]XLR_NoRangeSheet!$G$6</definedName>
    <definedName name="S1_FileName" localSheetId="8" hidden="1">[1]XLR_NoRangeSheet!$G$6</definedName>
    <definedName name="S1_FileName" hidden="1">XLR_NoRangeSheet!$G$6</definedName>
    <definedName name="S1_FName1" localSheetId="7" hidden="1">[1]XLR_NoRangeSheet!$I$6</definedName>
    <definedName name="S1_FName1" localSheetId="11" hidden="1">[2]XLR_NoRangeSheet!$I$6</definedName>
    <definedName name="S1_FName1" localSheetId="4" hidden="1">[2]XLR_NoRangeSheet!$I$6</definedName>
    <definedName name="S1_FName1" localSheetId="10" hidden="1">[2]XLR_NoRangeSheet!$I$6</definedName>
    <definedName name="S1_FName1" localSheetId="0" hidden="1">[3]XLR_NoRangeSheet!$I$6</definedName>
    <definedName name="S1_FName1" localSheetId="9" hidden="1">[2]XLR_NoRangeSheet!$I$6</definedName>
    <definedName name="S1_FName1" localSheetId="8" hidden="1">[1]XLR_NoRangeSheet!$I$6</definedName>
    <definedName name="S1_FName1" hidden="1">XLR_NoRangeSheet!$I$6</definedName>
    <definedName name="S1_FName10" localSheetId="7" hidden="1">[1]XLR_NoRangeSheet!$R$6</definedName>
    <definedName name="S1_FName10" localSheetId="11" hidden="1">[2]XLR_NoRangeSheet!$R$6</definedName>
    <definedName name="S1_FName10" localSheetId="4" hidden="1">[2]XLR_NoRangeSheet!$R$6</definedName>
    <definedName name="S1_FName10" localSheetId="10" hidden="1">[2]XLR_NoRangeSheet!$R$6</definedName>
    <definedName name="S1_FName10" localSheetId="0" hidden="1">[3]XLR_NoRangeSheet!$R$6</definedName>
    <definedName name="S1_FName10" localSheetId="9" hidden="1">[2]XLR_NoRangeSheet!$R$6</definedName>
    <definedName name="S1_FName10" localSheetId="8" hidden="1">[1]XLR_NoRangeSheet!$R$6</definedName>
    <definedName name="S1_FName10" hidden="1">XLR_NoRangeSheet!$R$6</definedName>
    <definedName name="S1_FName11" localSheetId="7" hidden="1">[1]XLR_NoRangeSheet!$S$6</definedName>
    <definedName name="S1_FName11" localSheetId="11" hidden="1">[2]XLR_NoRangeSheet!$S$6</definedName>
    <definedName name="S1_FName11" localSheetId="4" hidden="1">[2]XLR_NoRangeSheet!$S$6</definedName>
    <definedName name="S1_FName11" localSheetId="10" hidden="1">[2]XLR_NoRangeSheet!$S$6</definedName>
    <definedName name="S1_FName11" localSheetId="0" hidden="1">[3]XLR_NoRangeSheet!$S$6</definedName>
    <definedName name="S1_FName11" localSheetId="9" hidden="1">[2]XLR_NoRangeSheet!$S$6</definedName>
    <definedName name="S1_FName11" localSheetId="8" hidden="1">[1]XLR_NoRangeSheet!$S$6</definedName>
    <definedName name="S1_FName11" hidden="1">XLR_NoRangeSheet!$S$6</definedName>
    <definedName name="S1_FName12" localSheetId="7" hidden="1">[1]XLR_NoRangeSheet!$T$6</definedName>
    <definedName name="S1_FName12" localSheetId="11" hidden="1">[2]XLR_NoRangeSheet!$T$6</definedName>
    <definedName name="S1_FName12" localSheetId="4" hidden="1">[2]XLR_NoRangeSheet!$T$6</definedName>
    <definedName name="S1_FName12" localSheetId="10" hidden="1">[2]XLR_NoRangeSheet!$T$6</definedName>
    <definedName name="S1_FName12" localSheetId="0" hidden="1">[3]XLR_NoRangeSheet!$T$6</definedName>
    <definedName name="S1_FName12" localSheetId="9" hidden="1">[2]XLR_NoRangeSheet!$T$6</definedName>
    <definedName name="S1_FName12" localSheetId="8" hidden="1">[1]XLR_NoRangeSheet!$T$6</definedName>
    <definedName name="S1_FName12" hidden="1">XLR_NoRangeSheet!$T$6</definedName>
    <definedName name="S1_FName13" localSheetId="7" hidden="1">[1]XLR_NoRangeSheet!$U$6</definedName>
    <definedName name="S1_FName13" localSheetId="11" hidden="1">[2]XLR_NoRangeSheet!$U$6</definedName>
    <definedName name="S1_FName13" localSheetId="4" hidden="1">[2]XLR_NoRangeSheet!$U$6</definedName>
    <definedName name="S1_FName13" localSheetId="10" hidden="1">[2]XLR_NoRangeSheet!$U$6</definedName>
    <definedName name="S1_FName13" localSheetId="0" hidden="1">[3]XLR_NoRangeSheet!$U$6</definedName>
    <definedName name="S1_FName13" localSheetId="9" hidden="1">[2]XLR_NoRangeSheet!$U$6</definedName>
    <definedName name="S1_FName13" localSheetId="8" hidden="1">[1]XLR_NoRangeSheet!$U$6</definedName>
    <definedName name="S1_FName13" hidden="1">XLR_NoRangeSheet!$U$6</definedName>
    <definedName name="S1_FName14" localSheetId="7" hidden="1">[1]XLR_NoRangeSheet!$V$6</definedName>
    <definedName name="S1_FName14" localSheetId="11" hidden="1">[2]XLR_NoRangeSheet!$V$6</definedName>
    <definedName name="S1_FName14" localSheetId="4" hidden="1">[2]XLR_NoRangeSheet!$V$6</definedName>
    <definedName name="S1_FName14" localSheetId="10" hidden="1">[2]XLR_NoRangeSheet!$V$6</definedName>
    <definedName name="S1_FName14" localSheetId="0" hidden="1">[3]XLR_NoRangeSheet!$V$6</definedName>
    <definedName name="S1_FName14" localSheetId="9" hidden="1">[2]XLR_NoRangeSheet!$V$6</definedName>
    <definedName name="S1_FName14" localSheetId="8" hidden="1">[1]XLR_NoRangeSheet!$V$6</definedName>
    <definedName name="S1_FName14" hidden="1">XLR_NoRangeSheet!$V$6</definedName>
    <definedName name="S1_FName15" localSheetId="7" hidden="1">[1]XLR_NoRangeSheet!$W$6</definedName>
    <definedName name="S1_FName15" localSheetId="11" hidden="1">[2]XLR_NoRangeSheet!$W$6</definedName>
    <definedName name="S1_FName15" localSheetId="4" hidden="1">[2]XLR_NoRangeSheet!$W$6</definedName>
    <definedName name="S1_FName15" localSheetId="10" hidden="1">[2]XLR_NoRangeSheet!$W$6</definedName>
    <definedName name="S1_FName15" localSheetId="0" hidden="1">[3]XLR_NoRangeSheet!$W$6</definedName>
    <definedName name="S1_FName15" localSheetId="9" hidden="1">[2]XLR_NoRangeSheet!$W$6</definedName>
    <definedName name="S1_FName15" localSheetId="8" hidden="1">[1]XLR_NoRangeSheet!$W$6</definedName>
    <definedName name="S1_FName15" hidden="1">XLR_NoRangeSheet!$W$6</definedName>
    <definedName name="S1_FName16" hidden="1">XLR_NoRangeSheet!$X$6</definedName>
    <definedName name="S1_FName17" hidden="1">XLR_NoRangeSheet!$Y$6</definedName>
    <definedName name="S1_FName18" localSheetId="7" hidden="1">[1]XLR_NoRangeSheet!$Z$6</definedName>
    <definedName name="S1_FName18" localSheetId="11" hidden="1">[2]XLR_NoRangeSheet!$Z$6</definedName>
    <definedName name="S1_FName18" localSheetId="4" hidden="1">[2]XLR_NoRangeSheet!$Z$6</definedName>
    <definedName name="S1_FName18" localSheetId="10" hidden="1">[2]XLR_NoRangeSheet!$Z$6</definedName>
    <definedName name="S1_FName18" localSheetId="0" hidden="1">[3]XLR_NoRangeSheet!$Z$6</definedName>
    <definedName name="S1_FName18" localSheetId="9" hidden="1">[2]XLR_NoRangeSheet!$Z$6</definedName>
    <definedName name="S1_FName18" localSheetId="8" hidden="1">[1]XLR_NoRangeSheet!$Z$6</definedName>
    <definedName name="S1_FName18" hidden="1">XLR_NoRangeSheet!$Z$6</definedName>
    <definedName name="S1_FName2" localSheetId="7" hidden="1">[1]XLR_NoRangeSheet!$J$6</definedName>
    <definedName name="S1_FName2" localSheetId="11" hidden="1">[2]XLR_NoRangeSheet!$J$6</definedName>
    <definedName name="S1_FName2" localSheetId="4" hidden="1">[2]XLR_NoRangeSheet!$J$6</definedName>
    <definedName name="S1_FName2" localSheetId="10" hidden="1">[2]XLR_NoRangeSheet!$J$6</definedName>
    <definedName name="S1_FName2" localSheetId="0" hidden="1">[3]XLR_NoRangeSheet!$J$6</definedName>
    <definedName name="S1_FName2" localSheetId="9" hidden="1">[2]XLR_NoRangeSheet!$J$6</definedName>
    <definedName name="S1_FName2" localSheetId="8" hidden="1">[1]XLR_NoRangeSheet!$J$6</definedName>
    <definedName name="S1_FName2" hidden="1">XLR_NoRangeSheet!$J$6</definedName>
    <definedName name="S1_FName3" localSheetId="7" hidden="1">[1]XLR_NoRangeSheet!$K$6</definedName>
    <definedName name="S1_FName3" localSheetId="11" hidden="1">[2]XLR_NoRangeSheet!$K$6</definedName>
    <definedName name="S1_FName3" localSheetId="4" hidden="1">[2]XLR_NoRangeSheet!$K$6</definedName>
    <definedName name="S1_FName3" localSheetId="10" hidden="1">[2]XLR_NoRangeSheet!$K$6</definedName>
    <definedName name="S1_FName3" localSheetId="0" hidden="1">[3]XLR_NoRangeSheet!$K$6</definedName>
    <definedName name="S1_FName3" localSheetId="9" hidden="1">[2]XLR_NoRangeSheet!$K$6</definedName>
    <definedName name="S1_FName3" localSheetId="8" hidden="1">[1]XLR_NoRangeSheet!$K$6</definedName>
    <definedName name="S1_FName3" hidden="1">XLR_NoRangeSheet!$K$6</definedName>
    <definedName name="S1_FName4" localSheetId="7" hidden="1">[1]XLR_NoRangeSheet!$L$6</definedName>
    <definedName name="S1_FName4" localSheetId="11" hidden="1">[2]XLR_NoRangeSheet!$L$6</definedName>
    <definedName name="S1_FName4" localSheetId="4" hidden="1">[2]XLR_NoRangeSheet!$L$6</definedName>
    <definedName name="S1_FName4" localSheetId="10" hidden="1">[2]XLR_NoRangeSheet!$L$6</definedName>
    <definedName name="S1_FName4" localSheetId="0" hidden="1">[3]XLR_NoRangeSheet!$L$6</definedName>
    <definedName name="S1_FName4" localSheetId="9" hidden="1">[2]XLR_NoRangeSheet!$L$6</definedName>
    <definedName name="S1_FName4" localSheetId="8" hidden="1">[1]XLR_NoRangeSheet!$L$6</definedName>
    <definedName name="S1_FName4" hidden="1">XLR_NoRangeSheet!$L$6</definedName>
    <definedName name="S1_FName5" localSheetId="7" hidden="1">[1]XLR_NoRangeSheet!$M$6</definedName>
    <definedName name="S1_FName5" localSheetId="11" hidden="1">[2]XLR_NoRangeSheet!$M$6</definedName>
    <definedName name="S1_FName5" localSheetId="4" hidden="1">[2]XLR_NoRangeSheet!$M$6</definedName>
    <definedName name="S1_FName5" localSheetId="10" hidden="1">[2]XLR_NoRangeSheet!$M$6</definedName>
    <definedName name="S1_FName5" localSheetId="0" hidden="1">[3]XLR_NoRangeSheet!$M$6</definedName>
    <definedName name="S1_FName5" localSheetId="9" hidden="1">[2]XLR_NoRangeSheet!$M$6</definedName>
    <definedName name="S1_FName5" localSheetId="8" hidden="1">[1]XLR_NoRangeSheet!$M$6</definedName>
    <definedName name="S1_FName5" hidden="1">XLR_NoRangeSheet!$M$6</definedName>
    <definedName name="S1_FName6" localSheetId="7" hidden="1">[1]XLR_NoRangeSheet!$N$6</definedName>
    <definedName name="S1_FName6" localSheetId="11" hidden="1">[2]XLR_NoRangeSheet!$N$6</definedName>
    <definedName name="S1_FName6" localSheetId="4" hidden="1">[2]XLR_NoRangeSheet!$N$6</definedName>
    <definedName name="S1_FName6" localSheetId="10" hidden="1">[2]XLR_NoRangeSheet!$N$6</definedName>
    <definedName name="S1_FName6" localSheetId="0" hidden="1">[3]XLR_NoRangeSheet!$N$6</definedName>
    <definedName name="S1_FName6" localSheetId="9" hidden="1">[2]XLR_NoRangeSheet!$N$6</definedName>
    <definedName name="S1_FName6" localSheetId="8" hidden="1">[1]XLR_NoRangeSheet!$N$6</definedName>
    <definedName name="S1_FName6" hidden="1">XLR_NoRangeSheet!$N$6</definedName>
    <definedName name="S1_FName7" hidden="1">XLR_NoRangeSheet!$O$6</definedName>
    <definedName name="S1_FName8" hidden="1">XLR_NoRangeSheet!$P$6</definedName>
    <definedName name="S1_FName9" hidden="1">XLR_NoRangeSheet!$Q$6</definedName>
    <definedName name="S1_InstType" localSheetId="7" hidden="1">[1]XLR_NoRangeSheet!$D$6</definedName>
    <definedName name="S1_InstType" localSheetId="11" hidden="1">[2]XLR_NoRangeSheet!$D$6</definedName>
    <definedName name="S1_InstType" localSheetId="4" hidden="1">[2]XLR_NoRangeSheet!$D$6</definedName>
    <definedName name="S1_InstType" localSheetId="10" hidden="1">[2]XLR_NoRangeSheet!$D$6</definedName>
    <definedName name="S1_InstType" localSheetId="0" hidden="1">[3]XLR_NoRangeSheet!$D$6</definedName>
    <definedName name="S1_InstType" localSheetId="9" hidden="1">[2]XLR_NoRangeSheet!$D$6</definedName>
    <definedName name="S1_InstType" localSheetId="8" hidden="1">[1]XLR_NoRangeSheet!$D$6</definedName>
    <definedName name="S1_InstType" hidden="1">XLR_NoRangeSheet!$D$6</definedName>
    <definedName name="S1_MinBall" localSheetId="7" hidden="1">[1]XLR_NoRangeSheet!$H$6</definedName>
    <definedName name="S1_MinBall" localSheetId="11" hidden="1">[2]XLR_NoRangeSheet!$H$6</definedName>
    <definedName name="S1_MinBall" localSheetId="4" hidden="1">[2]XLR_NoRangeSheet!$H$6</definedName>
    <definedName name="S1_MinBall" localSheetId="10" hidden="1">[2]XLR_NoRangeSheet!$H$6</definedName>
    <definedName name="S1_MinBall" localSheetId="0" hidden="1">[3]XLR_NoRangeSheet!$H$6</definedName>
    <definedName name="S1_MinBall" localSheetId="9" hidden="1">[2]XLR_NoRangeSheet!$H$6</definedName>
    <definedName name="S1_MinBall" localSheetId="8" hidden="1">[1]XLR_NoRangeSheet!$H$6</definedName>
    <definedName name="S1_MinBall" hidden="1">XLR_NoRangeSheet!$H$6</definedName>
    <definedName name="S1_RecNo" hidden="1">XLR_NoRangeSheet!$B$6</definedName>
    <definedName name="S1_SchoolCode" localSheetId="7" hidden="1">[1]XLR_NoRangeSheet!$E$6</definedName>
    <definedName name="S1_SchoolCode" localSheetId="11" hidden="1">[2]XLR_NoRangeSheet!$E$6</definedName>
    <definedName name="S1_SchoolCode" localSheetId="4" hidden="1">[2]XLR_NoRangeSheet!$E$6</definedName>
    <definedName name="S1_SchoolCode" localSheetId="10" hidden="1">[2]XLR_NoRangeSheet!$E$6</definedName>
    <definedName name="S1_SchoolCode" localSheetId="0" hidden="1">[3]XLR_NoRangeSheet!$E$6</definedName>
    <definedName name="S1_SchoolCode" localSheetId="9" hidden="1">[2]XLR_NoRangeSheet!$E$6</definedName>
    <definedName name="S1_SchoolCode" localSheetId="8" hidden="1">[1]XLR_NoRangeSheet!$E$6</definedName>
    <definedName name="S1_SchoolCode" hidden="1">XLR_NoRangeSheet!$E$6</definedName>
    <definedName name="S1_SubjectCode" localSheetId="7" hidden="1">[1]XLR_NoRangeSheet!$F$6</definedName>
    <definedName name="S1_SubjectCode" localSheetId="11" hidden="1">[2]XLR_NoRangeSheet!$F$6</definedName>
    <definedName name="S1_SubjectCode" localSheetId="4" hidden="1">[2]XLR_NoRangeSheet!$F$6</definedName>
    <definedName name="S1_SubjectCode" localSheetId="10" hidden="1">[2]XLR_NoRangeSheet!$F$6</definedName>
    <definedName name="S1_SubjectCode" localSheetId="0" hidden="1">[3]XLR_NoRangeSheet!$F$6</definedName>
    <definedName name="S1_SubjectCode" localSheetId="9" hidden="1">[2]XLR_NoRangeSheet!$F$6</definedName>
    <definedName name="S1_SubjectCode" localSheetId="8" hidden="1">[1]XLR_NoRangeSheet!$F$6</definedName>
    <definedName name="S1_SubjectCode" hidden="1">XLR_NoRangeSheet!$F$6</definedName>
    <definedName name="S1_Title" localSheetId="7" hidden="1">[1]XLR_NoRangeSheet!$C$6</definedName>
    <definedName name="S1_Title" localSheetId="11" hidden="1">[2]XLR_NoRangeSheet!$C$6</definedName>
    <definedName name="S1_Title" localSheetId="4" hidden="1">[2]XLR_NoRangeSheet!$C$6</definedName>
    <definedName name="S1_Title" localSheetId="10" hidden="1">[2]XLR_NoRangeSheet!$C$6</definedName>
    <definedName name="S1_Title" localSheetId="0" hidden="1">[3]XLR_NoRangeSheet!$C$6</definedName>
    <definedName name="S1_Title" localSheetId="9" hidden="1">[2]XLR_NoRangeSheet!$C$6</definedName>
    <definedName name="S1_Title" localSheetId="8" hidden="1">[1]XLR_NoRangeSheet!$C$6</definedName>
    <definedName name="S1_Title" hidden="1">XLR_NoRangeSheet!$C$6</definedName>
    <definedName name="SecondSheetRange" localSheetId="7">Англ!#REF!</definedName>
    <definedName name="SecondSheetRange" localSheetId="11">Биология!#REF!</definedName>
    <definedName name="SecondSheetRange" localSheetId="4">'ВСЁ(по выбору)'!$A$7:$O$9</definedName>
    <definedName name="SecondSheetRange" localSheetId="10">Информатика!#REF!</definedName>
    <definedName name="SecondSheetRange" localSheetId="5">История!#REF!</definedName>
    <definedName name="SecondSheetRange" localSheetId="9">Литература!$A$7:$O$9</definedName>
    <definedName name="SecondSheetRange" localSheetId="1">Математика!#REF!</definedName>
    <definedName name="SecondSheetRange" localSheetId="2">'Математика (2)'!#REF!</definedName>
    <definedName name="SecondSheetRange" localSheetId="6">Физика!#REF!</definedName>
    <definedName name="SecondSheetRange" localSheetId="8">ХИМИЯ!$A$7:$O$8</definedName>
    <definedName name="SecondSheetRange">'Русский язык'!$A$8:$O$30</definedName>
    <definedName name="XLR_ERRNAMESTR" hidden="1">XLR_NoRangeSheet!$B$5</definedName>
    <definedName name="XLR_VERSION" hidden="1">XLR_NoRangeSheet!$A$5</definedName>
    <definedName name="_xlnm.Print_Titles" localSheetId="7">Англ!#REF!</definedName>
    <definedName name="_xlnm.Print_Titles" localSheetId="11">Биология!#REF!</definedName>
    <definedName name="_xlnm.Print_Titles" localSheetId="4">'ВСЁ(по выбору)'!$A$1:$IV$6</definedName>
    <definedName name="_xlnm.Print_Titles" localSheetId="10">Информатика!#REF!</definedName>
    <definedName name="_xlnm.Print_Titles" localSheetId="5">История!#REF!</definedName>
    <definedName name="_xlnm.Print_Titles" localSheetId="9">Литература!$A$1:$IV$6</definedName>
    <definedName name="_xlnm.Print_Titles" localSheetId="1">Математика!#REF!</definedName>
    <definedName name="_xlnm.Print_Titles" localSheetId="2">'Математика (2)'!#REF!</definedName>
    <definedName name="_xlnm.Print_Titles" localSheetId="3">'Русский язык'!$1:$7</definedName>
    <definedName name="_xlnm.Print_Titles" localSheetId="6">Физика!#REF!</definedName>
    <definedName name="_xlnm.Print_Titles" localSheetId="8">ХИМИЯ!$A$1:$IV$6</definedName>
  </definedNames>
  <calcPr calcId="124519"/>
</workbook>
</file>

<file path=xl/calcChain.xml><?xml version="1.0" encoding="utf-8"?>
<calcChain xmlns="http://schemas.openxmlformats.org/spreadsheetml/2006/main">
  <c r="G32" i="16"/>
  <c r="G13" i="15"/>
  <c r="H15" i="14"/>
  <c r="G32" i="11"/>
  <c r="O32" i="10"/>
  <c r="O10"/>
  <c r="O6"/>
  <c r="N6"/>
  <c r="M6"/>
  <c r="L6"/>
  <c r="K6"/>
  <c r="J6"/>
  <c r="I6"/>
  <c r="H6"/>
  <c r="G6"/>
  <c r="F6"/>
  <c r="E6"/>
  <c r="D6"/>
  <c r="C6"/>
  <c r="O5"/>
  <c r="B4"/>
  <c r="J3"/>
  <c r="B3"/>
  <c r="B2"/>
  <c r="B1"/>
  <c r="O11" i="9"/>
  <c r="O10" i="7"/>
  <c r="O6"/>
  <c r="N6"/>
  <c r="M6"/>
  <c r="L6"/>
  <c r="K6"/>
  <c r="J6"/>
  <c r="I6"/>
  <c r="H6"/>
  <c r="G6"/>
  <c r="F6"/>
  <c r="E6"/>
  <c r="D6"/>
  <c r="C6"/>
  <c r="O5"/>
  <c r="B4"/>
  <c r="J3"/>
  <c r="B3"/>
  <c r="B2"/>
  <c r="B1"/>
  <c r="O10" i="5"/>
  <c r="O9" i="4"/>
  <c r="O6"/>
  <c r="N6"/>
  <c r="M6"/>
  <c r="L6"/>
  <c r="K6"/>
  <c r="J6"/>
  <c r="I6"/>
  <c r="H6"/>
  <c r="G6"/>
  <c r="F6"/>
  <c r="E6"/>
  <c r="D6"/>
  <c r="C6"/>
  <c r="O5"/>
  <c r="B4"/>
  <c r="G3"/>
  <c r="B3"/>
  <c r="B2"/>
  <c r="B1"/>
  <c r="O32" i="2"/>
  <c r="B5" i="3"/>
  <c r="O5" i="2"/>
  <c r="B1"/>
  <c r="B2"/>
  <c r="B3"/>
  <c r="J3"/>
  <c r="B4"/>
</calcChain>
</file>

<file path=xl/sharedStrings.xml><?xml version="1.0" encoding="utf-8"?>
<sst xmlns="http://schemas.openxmlformats.org/spreadsheetml/2006/main" count="1093" uniqueCount="374">
  <si>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</si>
  <si>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</si>
  <si>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</si>
  <si>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</si>
  <si>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</si>
  <si>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</si>
  <si>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</si>
  <si>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431049</t>
  </si>
  <si>
    <t>01-Русский язык</t>
  </si>
  <si>
    <t>42-Кемеровская область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</si>
  <si>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</si>
  <si>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</si>
  <si>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</si>
  <si>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</si>
  <si>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</si>
  <si>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</si>
  <si>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</si>
  <si>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</si>
  <si>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</si>
  <si>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</si>
  <si>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</si>
  <si>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</si>
  <si>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</si>
  <si>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</si>
  <si>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</si>
  <si>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</si>
  <si>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</si>
  <si>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</si>
  <si>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11А</t>
  </si>
  <si>
    <t>0063</t>
  </si>
  <si>
    <t>Андреева</t>
  </si>
  <si>
    <t>Маргарита</t>
  </si>
  <si>
    <t>Владимировна</t>
  </si>
  <si>
    <t>3206</t>
  </si>
  <si>
    <t>238181</t>
  </si>
  <si>
    <t>+++++++++++++++++++++++++++++-</t>
  </si>
  <si>
    <t>+++++++4</t>
  </si>
  <si>
    <t>1(1)2(2)1(1)3(3)2(2)2(2)3(3)3(3)2(2)2(2)1(1)1(1)</t>
  </si>
  <si>
    <t>0060</t>
  </si>
  <si>
    <t>Белан</t>
  </si>
  <si>
    <t>Родион</t>
  </si>
  <si>
    <t>Вадимович</t>
  </si>
  <si>
    <t>3208</t>
  </si>
  <si>
    <t>502408</t>
  </si>
  <si>
    <t>---+-++-+-+-++--+----+-++-+-++</t>
  </si>
  <si>
    <t>---+-++3</t>
  </si>
  <si>
    <t>1(1)2(2)1(1)1(3)1(2)1(2)0(3)0(3)1(2)2(2)1(1)1(1)</t>
  </si>
  <si>
    <t>0056</t>
  </si>
  <si>
    <t>Березина</t>
  </si>
  <si>
    <t>Анна</t>
  </si>
  <si>
    <t>Юрьевна</t>
  </si>
  <si>
    <t>3207</t>
  </si>
  <si>
    <t>466814</t>
  </si>
  <si>
    <t>++-++++-++++++++++-+++++--+---</t>
  </si>
  <si>
    <t>+-+-++-2</t>
  </si>
  <si>
    <t>1(1)2(2)1(1)1(3)2(2)2(2)1(3)2(3)2(2)2(2)1(1)1(1)</t>
  </si>
  <si>
    <t>0057</t>
  </si>
  <si>
    <t>Варухин</t>
  </si>
  <si>
    <t>Павел</t>
  </si>
  <si>
    <t>Владимирович</t>
  </si>
  <si>
    <t>502735</t>
  </si>
  <si>
    <t>-++++++--+++++-++---+++--++-+-</t>
  </si>
  <si>
    <t>+---+--2</t>
  </si>
  <si>
    <t>1(1)1(2)1(1)0(3)2(2)1(2)0(3)0(3)1(2)0(2)1(1)1(1)</t>
  </si>
  <si>
    <t>0058</t>
  </si>
  <si>
    <t>Великанова</t>
  </si>
  <si>
    <t>Валерия</t>
  </si>
  <si>
    <t>467082</t>
  </si>
  <si>
    <t>-++-++++-+++--++-+++--+---++++</t>
  </si>
  <si>
    <t>+------3</t>
  </si>
  <si>
    <t>1(1)2(2)1(1)1(3)2(2)1(2)2(3)1(3)2(2)2(2)1(1)1(1)</t>
  </si>
  <si>
    <t>0059</t>
  </si>
  <si>
    <t>Гарипов</t>
  </si>
  <si>
    <t>Денис</t>
  </si>
  <si>
    <t>Васильевич</t>
  </si>
  <si>
    <t>413340</t>
  </si>
  <si>
    <t>++---++++---+-+++--++-+-+--+-+</t>
  </si>
  <si>
    <t>-----++1</t>
  </si>
  <si>
    <t>1(1)2(2)1(1)0(3)1(2)2(2)1(3)2(3)1(2)2(2)1(1)1(1)</t>
  </si>
  <si>
    <t>0062</t>
  </si>
  <si>
    <t>Гилева</t>
  </si>
  <si>
    <t>Александровна</t>
  </si>
  <si>
    <t>512414</t>
  </si>
  <si>
    <t>+++++++-+-+++--++++-++++--+++-</t>
  </si>
  <si>
    <t>----+++2</t>
  </si>
  <si>
    <t>1(1)1(2)1(1)1(3)2(2)1(2)2(3)0(3)1(2)1(2)1(1)1(1)</t>
  </si>
  <si>
    <t>Григорьев</t>
  </si>
  <si>
    <t>Максим</t>
  </si>
  <si>
    <t>Анатольевич</t>
  </si>
  <si>
    <t>466552</t>
  </si>
  <si>
    <t>++++-++-+-++--+++-+-+-+-++++++</t>
  </si>
  <si>
    <t>+-+-+--3</t>
  </si>
  <si>
    <t>1(1)2(2)1(1)2(3)1(2)1(2)1(3)1(3)1(2)1(2)1(1)1(1)</t>
  </si>
  <si>
    <t>Гумённая</t>
  </si>
  <si>
    <t>Диана</t>
  </si>
  <si>
    <t>Николаевна</t>
  </si>
  <si>
    <t>9507</t>
  </si>
  <si>
    <t>645546</t>
  </si>
  <si>
    <t>+++++++-+++---++--+-+--++--+++</t>
  </si>
  <si>
    <t>+------0</t>
  </si>
  <si>
    <t>1(1)2(2)1(1)1(3)2(2)2(2)0(3)0(3)2(2)2(2)1(1)1(1)</t>
  </si>
  <si>
    <t>Демка</t>
  </si>
  <si>
    <t>Алина</t>
  </si>
  <si>
    <t>512581</t>
  </si>
  <si>
    <t>++++++++++++++-+++++-+++-++---</t>
  </si>
  <si>
    <t>--+---+4</t>
  </si>
  <si>
    <t>1(1)2(2)1(1)2(3)2(2)2(2)2(3)2(3)1(2)2(2)1(1)1(1)</t>
  </si>
  <si>
    <t>Дощук</t>
  </si>
  <si>
    <t>Сергей</t>
  </si>
  <si>
    <t>Михайлович</t>
  </si>
  <si>
    <t>574151</t>
  </si>
  <si>
    <t>+++++++--+++---++-++++++-++++-</t>
  </si>
  <si>
    <t>+--+-+-0</t>
  </si>
  <si>
    <t>0(1)1(2)0(1)0(3)1(2)2(2)2(3)2(3)2(2)2(2)1(1)1(1)</t>
  </si>
  <si>
    <t>0064</t>
  </si>
  <si>
    <t>Козлов</t>
  </si>
  <si>
    <t>Кирилл</t>
  </si>
  <si>
    <t>Олегович</t>
  </si>
  <si>
    <t>502072</t>
  </si>
  <si>
    <t>++++++++++++++-++-++++++-++-++</t>
  </si>
  <si>
    <t>++-+-+-4</t>
  </si>
  <si>
    <t>1(1)1(2)1(1)2(3)2(2)1(2)1(3)2(3)1(2)1(2)1(1)1(1)</t>
  </si>
  <si>
    <t>Лавренов</t>
  </si>
  <si>
    <t>Дмитрий</t>
  </si>
  <si>
    <t>Игоревич</t>
  </si>
  <si>
    <t>502566</t>
  </si>
  <si>
    <t>-+++++--+++--+-+--+-+-++--+++-</t>
  </si>
  <si>
    <t>-------3</t>
  </si>
  <si>
    <t>1(1)2(2)1(1)0(3)1(2)1(2)2(3)0(3)2(2)2(2)1(1)1(1)</t>
  </si>
  <si>
    <t>Назарова</t>
  </si>
  <si>
    <t>Сергеевна</t>
  </si>
  <si>
    <t>463798</t>
  </si>
  <si>
    <t>++-++++---+---+-+-++++++--+++-</t>
  </si>
  <si>
    <t>+-+-+--4</t>
  </si>
  <si>
    <t>1(1)1(2)1(1)1(3)1(2)1(2)1(3)1(3)2(2)1(2)1(1)1(1)</t>
  </si>
  <si>
    <t>Новоселов</t>
  </si>
  <si>
    <t>Андрей</t>
  </si>
  <si>
    <t>Андреевич</t>
  </si>
  <si>
    <t>467084</t>
  </si>
  <si>
    <t>++++-++--++-+--+-+++++++-+-+-+</t>
  </si>
  <si>
    <t>+-+-+-+4</t>
  </si>
  <si>
    <t>1(1)2(2)1(1)1(3)1(2)1(2)2(3)1(3)1(2)1(2)1(1)1(1)</t>
  </si>
  <si>
    <t>Пронин</t>
  </si>
  <si>
    <t>466239</t>
  </si>
  <si>
    <t>+++++++++-++++-+++++++++++++++</t>
  </si>
  <si>
    <t>-++++++2</t>
  </si>
  <si>
    <t>Сапега</t>
  </si>
  <si>
    <t>Инна</t>
  </si>
  <si>
    <t>Игоревна</t>
  </si>
  <si>
    <t>502260</t>
  </si>
  <si>
    <t>++-++++-+++++-++-+++-++++-++--</t>
  </si>
  <si>
    <t>++-+++-0</t>
  </si>
  <si>
    <t>1(1)2(2)1(1)2(3)2(2)2(2)1(3)2(3)1(2)2(2)1(1)1(1)</t>
  </si>
  <si>
    <t>Сподаренко</t>
  </si>
  <si>
    <t>Владимир</t>
  </si>
  <si>
    <t>Валерьевич</t>
  </si>
  <si>
    <t>467042</t>
  </si>
  <si>
    <t>+++++++-+++-+--+++++++++-++++-</t>
  </si>
  <si>
    <t>---+-+-3</t>
  </si>
  <si>
    <t>1(1)2(2)1(1)1(3)2(2)1(2)1(3)1(3)2(2)1(2)1(1)0(1)</t>
  </si>
  <si>
    <t>0066</t>
  </si>
  <si>
    <t>Тихонова</t>
  </si>
  <si>
    <t>Яна</t>
  </si>
  <si>
    <t>Андреевна</t>
  </si>
  <si>
    <t>512932</t>
  </si>
  <si>
    <t>+++++++-+-++++++-+-+--++--+-++</t>
  </si>
  <si>
    <t>------+0</t>
  </si>
  <si>
    <t>1(1)1(2)1(1)0(3)1(2)1(2)3(3)1(3)2(2)1(2)1(1)1(1)</t>
  </si>
  <si>
    <t>Токмаков</t>
  </si>
  <si>
    <t>Артем</t>
  </si>
  <si>
    <t>Вячеславович</t>
  </si>
  <si>
    <t>466406</t>
  </si>
  <si>
    <t>+++++++++++++++-+-++++++++++++</t>
  </si>
  <si>
    <t>++--+-+4</t>
  </si>
  <si>
    <t>Чуфистова</t>
  </si>
  <si>
    <t>Валентина</t>
  </si>
  <si>
    <t>308029</t>
  </si>
  <si>
    <t>++++-++--++-+--++---++++--+-+-</t>
  </si>
  <si>
    <t>1(1)1(2)1(1)1(3)2(2)2(2)1(3)0(3)2(2)2(2)1(1)1(1)</t>
  </si>
  <si>
    <t>Щетинина</t>
  </si>
  <si>
    <t>Екатерина</t>
  </si>
  <si>
    <t>383241</t>
  </si>
  <si>
    <t>-+--++++++-----++---+-+--+----</t>
  </si>
  <si>
    <t>+-----+2</t>
  </si>
  <si>
    <t>1(1)1(2)1(1)2(3)2(2)0(2)0(3)0(3)0(2)0(2)1(1)1(1)</t>
  </si>
  <si>
    <t>Якунина</t>
  </si>
  <si>
    <t>599719</t>
  </si>
  <si>
    <t>+++++++--+++++-+++++++++++++++</t>
  </si>
  <si>
    <t>------+2</t>
  </si>
  <si>
    <t>1(1)2(2)1(1)1(3)2(2)2(2)3(3)2(3)2(2)2(2)1(1)1(1)</t>
  </si>
  <si>
    <t>Средний балл</t>
  </si>
  <si>
    <t>0401</t>
  </si>
  <si>
    <t>---+--+-+--------++++------+--</t>
  </si>
  <si>
    <t>00001000--</t>
  </si>
  <si>
    <t>0(3)0(4)0(5)0(4)0(2)</t>
  </si>
  <si>
    <t>0407</t>
  </si>
  <si>
    <t>---+-+-+++-+-+--+-+-----++++--</t>
  </si>
  <si>
    <t>00200021--</t>
  </si>
  <si>
    <t>2(3)0(4)0(5)0(4)0(2)</t>
  </si>
  <si>
    <t>09-Английский язык</t>
  </si>
  <si>
    <t>20</t>
  </si>
  <si>
    <t>0046</t>
  </si>
  <si>
    <t>+++-+++++++--+-+-+++++++--++</t>
  </si>
  <si>
    <t>671+++-++++-+++-</t>
  </si>
  <si>
    <t>2(2)2(2)2(2)3(3)3(3)3(3)2(3)2(2)</t>
  </si>
  <si>
    <t>0061</t>
  </si>
  <si>
    <t>+-+-+-------+---++-++---+--+</t>
  </si>
  <si>
    <t>350+++--++------</t>
  </si>
  <si>
    <t>2(2)2(2)1(2)0(3)0(3)0(3)0(3)0(2)</t>
  </si>
  <si>
    <t>Итоги ЕГЭ-2010 по МОУ "СОШ №64"</t>
  </si>
  <si>
    <t>Предмет</t>
  </si>
  <si>
    <t>Число сдававших</t>
  </si>
  <si>
    <t>Максимальный балл</t>
  </si>
  <si>
    <t>Минимальный балл</t>
  </si>
  <si>
    <t>Средний по городу</t>
  </si>
  <si>
    <t>Меньше мин. порога</t>
  </si>
  <si>
    <t>Наивысший балл</t>
  </si>
  <si>
    <t>Математика</t>
  </si>
  <si>
    <t>Русский</t>
  </si>
  <si>
    <t>Информатика</t>
  </si>
  <si>
    <t>Химия</t>
  </si>
  <si>
    <t>Биология</t>
  </si>
  <si>
    <t>Литература</t>
  </si>
  <si>
    <t>Английский</t>
  </si>
  <si>
    <t>История</t>
  </si>
  <si>
    <t>Обществознание</t>
  </si>
  <si>
    <t>Физика</t>
  </si>
  <si>
    <t>Григорьев Максим</t>
  </si>
  <si>
    <t>Щетинина Екатерина</t>
  </si>
  <si>
    <t>Андреева Маргарита</t>
  </si>
  <si>
    <t>0314</t>
  </si>
  <si>
    <t>+-+++--+++++</t>
  </si>
  <si>
    <t>1(3)1(3)1(3)0(3)2(3)1(3)1(3)2(3)3(3)</t>
  </si>
  <si>
    <t>0315</t>
  </si>
  <si>
    <t>+++++-+++++-</t>
  </si>
  <si>
    <t>1(3)0(3)2(3)2(3)2(3)2(3)2(3)2(3)2(3)</t>
  </si>
  <si>
    <t>--+++++-++++</t>
  </si>
  <si>
    <t>3(3)0(3)3(3)0(3)3(3)1(3)2(3)3(3)1(3)</t>
  </si>
  <si>
    <t>18-Литература</t>
  </si>
  <si>
    <t>05-Информатика</t>
  </si>
  <si>
    <t>40</t>
  </si>
  <si>
    <t>0030</t>
  </si>
  <si>
    <t>+-+++--++++++++---</t>
  </si>
  <si>
    <t>--+-+--++-</t>
  </si>
  <si>
    <t>2(3)0(2)0(3)0(4)</t>
  </si>
  <si>
    <t>06-Биология</t>
  </si>
  <si>
    <t>0024</t>
  </si>
  <si>
    <t>+--++++-++---+-++-+----+--+-+--+--+-</t>
  </si>
  <si>
    <t>11201001</t>
  </si>
  <si>
    <t>1(2)1(3)3(3)3(3)0(3)0(3)</t>
  </si>
  <si>
    <t>++-++++-+---++++-+-+-+++++---------+</t>
  </si>
  <si>
    <t>22201120</t>
  </si>
  <si>
    <t>0(2)2(3)0(3)2(3)0(3)0(3)</t>
  </si>
  <si>
    <t>0028</t>
  </si>
  <si>
    <t>+++-+------++++--+----+-+-+-----+--+</t>
  </si>
  <si>
    <t>11101010</t>
  </si>
  <si>
    <t>0(2)0(3)0(3)0(3)0(3)0(3)</t>
  </si>
  <si>
    <t>04-Химия</t>
  </si>
  <si>
    <t>32</t>
  </si>
  <si>
    <t>Назарова Анна</t>
  </si>
  <si>
    <t>70-90 баллов</t>
  </si>
  <si>
    <t>90-100 баллов</t>
  </si>
  <si>
    <t>50-70 баллов</t>
  </si>
  <si>
    <t>до 50 баллов</t>
  </si>
  <si>
    <t>Токмаков Артём, 
Сапега Инна</t>
  </si>
  <si>
    <t>++++++++++-+</t>
  </si>
  <si>
    <t>1(2)0(2)0(3)0(3)0(4)0(4)</t>
  </si>
  <si>
    <t>-+++++-----+</t>
  </si>
  <si>
    <t>0(2)0(2)0(3)0(3)0(4)0(4)</t>
  </si>
  <si>
    <t>-+--++-----+</t>
  </si>
  <si>
    <t>++++++++-+-+</t>
  </si>
  <si>
    <t>++--+------+</t>
  </si>
  <si>
    <t>-+++++-++--+</t>
  </si>
  <si>
    <t>-++-+-------</t>
  </si>
  <si>
    <t>-+--++--+---</t>
  </si>
  <si>
    <t>+++-++-----+</t>
  </si>
  <si>
    <t>+++-+--++-++</t>
  </si>
  <si>
    <t>0(2)0(2)0(3)0(3)0(4)1(4)</t>
  </si>
  <si>
    <t>++++++-+++-+</t>
  </si>
  <si>
    <t>+++++++-++--</t>
  </si>
  <si>
    <t>+-+-++-----+</t>
  </si>
  <si>
    <t>++++++-+-+-+</t>
  </si>
  <si>
    <t>-+++++--+---</t>
  </si>
  <si>
    <t>+++-++------</t>
  </si>
  <si>
    <t>-++++---+---</t>
  </si>
  <si>
    <t>++--+-------</t>
  </si>
  <si>
    <t>++++-+-+----</t>
  </si>
  <si>
    <t>-++-+-++----</t>
  </si>
  <si>
    <t>+++-++----+-</t>
  </si>
  <si>
    <t>02-Математика</t>
  </si>
  <si>
    <t>24</t>
  </si>
  <si>
    <t>12-Обществознание</t>
  </si>
  <si>
    <t>39</t>
  </si>
  <si>
    <t>++++++++++++++++++++++</t>
  </si>
  <si>
    <t>++21122</t>
  </si>
  <si>
    <t>2(2)1(2)3(3)3(3)1(2)3(3)3(3)1(2)1(1)1(1)1(3)</t>
  </si>
  <si>
    <t>++++--++--++++++-+++++</t>
  </si>
  <si>
    <t>-+22000</t>
  </si>
  <si>
    <t>2(2)1(2)0(3)2(3)1(2)3(3)1(3)1(2)1(1)1(1)1(3)</t>
  </si>
  <si>
    <t>-+++-----+-+------+++-</t>
  </si>
  <si>
    <t>-+01102</t>
  </si>
  <si>
    <t>1(2)2(2)1(3)0(3)1(2)1(3)2(3)1(2)1(1)1(1)1(3)</t>
  </si>
  <si>
    <t>+++--++-++++----+-+++-</t>
  </si>
  <si>
    <t>-+22200</t>
  </si>
  <si>
    <t>2(2)0(2)0(3)2(3)1(2)0(3)3(3)0(2)1(1)0(1)0(3)</t>
  </si>
  <si>
    <t>+++-+-+++-+++-+--+++--</t>
  </si>
  <si>
    <t>-+21200</t>
  </si>
  <si>
    <t>2(2)2(2)0(3)0(3)0(2)0(3)1(3)0(2)1(1)0(1)1(3)</t>
  </si>
  <si>
    <t>+++---+++++--+++-+++-+</t>
  </si>
  <si>
    <t>-+21101</t>
  </si>
  <si>
    <t>1(2)1(2)1(3)0(3)1(2)2(3)2(3)1(2)1(1)1(1)1(3)</t>
  </si>
  <si>
    <t>+++++++++-+++++++++-++</t>
  </si>
  <si>
    <t>++22221</t>
  </si>
  <si>
    <t>2(2)1(2)2(3)3(3)2(2)3(3)3(3)2(2)1(1)1(1)1(3)</t>
  </si>
  <si>
    <t>--+-++++--+++-+-+++++-</t>
  </si>
  <si>
    <t>2(2)2(2)3(3)1(3)1(2)1(3)0(3)0(2)1(1)0(1)0(3)</t>
  </si>
  <si>
    <t>+--+-++--+--+++--++---</t>
  </si>
  <si>
    <t>--12200</t>
  </si>
  <si>
    <t>2(2)1(2)2(3)2(3)0(2)1(3)3(3)1(2)1(1)1(1)1(3)</t>
  </si>
  <si>
    <t>+-++-+-++++-++-+++---+</t>
  </si>
  <si>
    <t>++22200</t>
  </si>
  <si>
    <t>2(2)2(2)2(3)3(3)0(2)1(3)2(3)1(2)1(1)0(1)0(3)</t>
  </si>
  <si>
    <t>-++---+++++++++-+++++-</t>
  </si>
  <si>
    <t>++00120</t>
  </si>
  <si>
    <t>2(2)2(2)2(3)1(3)1(2)1(3)2(3)1(2)1(1)1(1)1(3)</t>
  </si>
  <si>
    <t>+++++++++-+++++-+-+++-</t>
  </si>
  <si>
    <t>-+01121</t>
  </si>
  <si>
    <t>2(2)1(2)0(3)1(3)0(2)1(3)0(3)0(2)1(1)0(1)0(3)</t>
  </si>
  <si>
    <t>++---+---+-+++--+-++++</t>
  </si>
  <si>
    <t>+-01210</t>
  </si>
  <si>
    <t>1(2)2(2)1(3)1(3)0(2)0(3)1(3)0(2)0(1)0(1)0(3)</t>
  </si>
  <si>
    <t>+-++-+++++-++++-++++--</t>
  </si>
  <si>
    <t>-+12200</t>
  </si>
  <si>
    <t>2(2)1(2)0(3)0(3)1(2)1(3)3(3)0(2)1(1)1(1)1(3)</t>
  </si>
  <si>
    <t>Среднее</t>
  </si>
  <si>
    <t>Перв. балл</t>
  </si>
  <si>
    <t>ФИЗИКА</t>
  </si>
  <si>
    <t>Варухин Павел</t>
  </si>
  <si>
    <t>Козлов Кирилл</t>
  </si>
  <si>
    <t>Андреева Маргарита, Козлов Кирилл</t>
  </si>
  <si>
    <t>Кожевникова Л.И.</t>
  </si>
  <si>
    <t>Серохвостова Л.А.</t>
  </si>
  <si>
    <t>Горюшкина Е.В.</t>
  </si>
  <si>
    <t>Кузнецова М.В.</t>
  </si>
  <si>
    <t>Ручина Л.Н.</t>
  </si>
  <si>
    <t>Романова В.И.</t>
  </si>
  <si>
    <t>Никитская М.П.</t>
  </si>
  <si>
    <t>Игнатушина Г.Л.</t>
  </si>
  <si>
    <t>Учитель</t>
  </si>
  <si>
    <t>+----+-++----+-+-++++------</t>
  </si>
  <si>
    <t>--2--+1+-0+-0--</t>
  </si>
  <si>
    <t>0(2)0(2)2(2)0(4)1(3)0(4)1(2)1(2)</t>
  </si>
  <si>
    <t>+++++--+++-++++++++++-----+</t>
  </si>
  <si>
    <t>++2+--2++0--2-+</t>
  </si>
  <si>
    <t>2(2)2(2)1(2)3(4)1(3)2(4)1(2)2(2)</t>
  </si>
  <si>
    <t>+-+---+---+----+---++--++--</t>
  </si>
  <si>
    <t>--0---0--2--0--</t>
  </si>
  <si>
    <t>1(2)1(2)0(2)1(4)0(3)1(4)0(2)0(2)</t>
  </si>
  <si>
    <t>+++++--+-+----+++++-++---++</t>
  </si>
  <si>
    <t>++2+--0+-0+-2--</t>
  </si>
  <si>
    <t>2(2)0(2)0(2)0(4)0(3)0(4)0(2)0(2)</t>
  </si>
  <si>
    <t>+++-+--+--------+-----+--</t>
  </si>
  <si>
    <t>0120</t>
  </si>
  <si>
    <t>0(3)0(3)0(3)0(3)0(3)0(3)</t>
  </si>
  <si>
    <t>++-+++--++++-++--++--+--+</t>
  </si>
  <si>
    <t>2010</t>
  </si>
  <si>
    <t>++-+-----+--+++--+++-+--+</t>
  </si>
  <si>
    <t>0020</t>
  </si>
  <si>
    <t>++-+----+-+--------++-+--</t>
  </si>
  <si>
    <t>1111</t>
  </si>
  <si>
    <t>++-+-+-+--+--++--------+-</t>
  </si>
  <si>
    <t>-+++------+++---+--------</t>
  </si>
  <si>
    <t>1020</t>
  </si>
  <si>
    <t>++--+--++--+---------+-+-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</si>
</sst>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3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3"/>
      <name val="Arial Cyr"/>
      <charset val="204"/>
    </font>
    <font>
      <b/>
      <sz val="10"/>
      <color theme="0" tint="-0.499984740745262"/>
      <name val="Arial Cyr"/>
      <charset val="204"/>
    </font>
    <font>
      <sz val="10"/>
      <color theme="0" tint="-0.499984740745262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0" fontId="0" fillId="0" borderId="4" xfId="0" applyBorder="1"/>
    <xf numFmtId="1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left"/>
    </xf>
    <xf numFmtId="49" fontId="0" fillId="0" borderId="6" xfId="0" applyNumberFormat="1" applyBorder="1" applyAlignment="1">
      <alignment horizontal="left" vertical="center"/>
    </xf>
    <xf numFmtId="0" fontId="0" fillId="0" borderId="0" xfId="0" quotePrefix="1"/>
    <xf numFmtId="49" fontId="0" fillId="0" borderId="0" xfId="0" applyNumberFormat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0" fillId="0" borderId="0" xfId="0" applyAlignment="1"/>
    <xf numFmtId="0" fontId="0" fillId="0" borderId="8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5" xfId="0" applyNumberFormat="1" applyFont="1" applyBorder="1" applyAlignment="1">
      <alignment vertical="center" wrapText="1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0" fillId="0" borderId="5" xfId="0" applyNumberForma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" fontId="0" fillId="0" borderId="1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" fontId="0" fillId="0" borderId="3" xfId="0" applyNumberFormat="1" applyBorder="1" applyAlignment="1">
      <alignment horizontal="center" vertical="center"/>
    </xf>
    <xf numFmtId="0" fontId="0" fillId="0" borderId="21" xfId="0" applyBorder="1" applyAlignment="1">
      <alignment horizontal="center"/>
    </xf>
    <xf numFmtId="164" fontId="0" fillId="0" borderId="4" xfId="0" applyNumberFormat="1" applyBorder="1"/>
    <xf numFmtId="0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5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vertical="center"/>
    </xf>
    <xf numFmtId="0" fontId="0" fillId="2" borderId="0" xfId="0" applyFill="1"/>
    <xf numFmtId="0" fontId="4" fillId="2" borderId="0" xfId="0" applyFont="1" applyFill="1"/>
    <xf numFmtId="1" fontId="0" fillId="0" borderId="17" xfId="0" applyNumberFormat="1" applyBorder="1" applyAlignment="1">
      <alignment horizontal="right" vertical="center"/>
    </xf>
    <xf numFmtId="164" fontId="0" fillId="0" borderId="17" xfId="0" applyNumberFormat="1" applyBorder="1" applyAlignment="1">
      <alignment horizontal="right" vertical="center"/>
    </xf>
    <xf numFmtId="1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7" fillId="3" borderId="17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7" fillId="3" borderId="3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vertical="top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0" fontId="8" fillId="0" borderId="0" xfId="0" applyFont="1"/>
    <xf numFmtId="0" fontId="0" fillId="0" borderId="20" xfId="0" applyNumberForma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Border="1" applyAlignment="1">
      <alignment horizontal="left" vertical="top"/>
    </xf>
    <xf numFmtId="0" fontId="0" fillId="0" borderId="1" xfId="0" applyNumberFormat="1" applyBorder="1" applyAlignment="1">
      <alignment horizontal="left" vertical="top" wrapText="1"/>
    </xf>
    <xf numFmtId="0" fontId="0" fillId="0" borderId="5" xfId="0" applyNumberFormat="1" applyBorder="1" applyAlignment="1">
      <alignment horizontal="left" vertical="top"/>
    </xf>
    <xf numFmtId="0" fontId="0" fillId="0" borderId="21" xfId="0" applyBorder="1" applyAlignment="1">
      <alignment horizontal="center" vertical="top"/>
    </xf>
    <xf numFmtId="0" fontId="0" fillId="0" borderId="0" xfId="0" applyAlignment="1">
      <alignment vertical="top"/>
    </xf>
    <xf numFmtId="49" fontId="0" fillId="0" borderId="2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25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left" vertical="top"/>
    </xf>
    <xf numFmtId="0" fontId="0" fillId="0" borderId="10" xfId="0" applyNumberFormat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/>
    </xf>
    <xf numFmtId="0" fontId="0" fillId="0" borderId="26" xfId="0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9" fillId="0" borderId="23" xfId="0" applyNumberFormat="1" applyFont="1" applyBorder="1" applyAlignment="1">
      <alignment horizontal="center" vertical="top" wrapText="1"/>
    </xf>
    <xf numFmtId="0" fontId="9" fillId="0" borderId="27" xfId="0" applyNumberFormat="1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/>
    </xf>
    <xf numFmtId="49" fontId="4" fillId="0" borderId="0" xfId="0" applyNumberFormat="1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0" borderId="28" xfId="0" applyNumberFormat="1" applyBorder="1" applyAlignment="1">
      <alignment horizontal="right" vertical="center"/>
    </xf>
    <xf numFmtId="1" fontId="0" fillId="0" borderId="8" xfId="0" applyNumberFormat="1" applyBorder="1" applyAlignment="1">
      <alignment horizontal="right" vertical="center"/>
    </xf>
    <xf numFmtId="1" fontId="0" fillId="0" borderId="29" xfId="0" applyNumberFormat="1" applyBorder="1" applyAlignment="1">
      <alignment horizontal="right" vertical="center"/>
    </xf>
    <xf numFmtId="0" fontId="4" fillId="0" borderId="33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6" fillId="3" borderId="37" xfId="0" applyFont="1" applyFill="1" applyBorder="1" applyAlignment="1">
      <alignment vertical="top" wrapText="1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49" fontId="0" fillId="0" borderId="7" xfId="0" applyNumberFormat="1" applyBorder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5" fillId="2" borderId="0" xfId="0" applyNumberFormat="1" applyFont="1" applyFill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0" fillId="0" borderId="15" xfId="0" applyBorder="1"/>
  </cellXfs>
  <cellStyles count="1">
    <cellStyle name="Обычный" xfId="0" builtinId="0"/>
  </cellStyles>
  <dxfs count="19"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0" formatCode="General"/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alignment horizontal="left" vertical="bottom" textRotation="0" wrapText="0" indent="0" relativeIndent="0" justifyLastLine="0" shrinkToFit="0" mergeCell="0" readingOrder="0"/>
    </dxf>
    <dxf>
      <border outline="0">
        <bottom style="thin">
          <color indexed="64"/>
        </bottom>
      </border>
    </dxf>
    <dxf>
      <numFmt numFmtId="0" formatCode="General"/>
      <alignment horizontal="center" vertical="center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9;&#1095;&#1080;&#1090;&#1077;&#1083;&#1100;%20IT/&#1056;&#1072;&#1073;&#1086;&#1095;&#1080;&#1081;%20&#1089;&#1090;&#1086;&#1083;/&#1045;&#1075;&#1101;/&#1061;&#1080;&#108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9;&#1095;&#1080;&#1090;&#1077;&#1083;&#1100;%20IT/&#1056;&#1072;&#1073;&#1086;&#1095;&#1080;&#1081;%20&#1089;&#1090;&#1086;&#1083;/&#1045;&#1043;&#1069;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45;&#1043;&#1069;%20&#1080;%20&#1043;&#1048;&#1040;%20(&#1080;&#1090;&#1086;&#1075;&#1080;)/2010/&#1077;&#1075;&#1101;%20&#1084;&#1072;&#1090;&#1077;&#1084;&#1072;&#1090;&#1080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C6" t="str">
            <v>Протокол проверки результатов Единого государственного экзамена</v>
          </cell>
          <cell r="D6" t="str">
            <v xml:space="preserve">Код ОУ: </v>
          </cell>
          <cell r="E6" t="str">
            <v>431049</v>
          </cell>
          <cell r="F6" t="str">
            <v>04-Химия</v>
          </cell>
          <cell r="G6" t="str">
            <v>42-Кемеровская область</v>
          </cell>
          <cell r="H6" t="str">
            <v>32</v>
          </cell>
          <cell r="I6" t="str">
            <v>Класс</v>
          </cell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C6" t="str">
            <v>Протокол проверки результатов Единого государственного экзамена</v>
          </cell>
          <cell r="D6" t="str">
            <v xml:space="preserve">Код ОУ: </v>
          </cell>
          <cell r="E6" t="str">
            <v>431049</v>
          </cell>
          <cell r="F6" t="str">
            <v>18-Литература</v>
          </cell>
          <cell r="G6" t="str">
            <v>42-Кемеровская область</v>
          </cell>
          <cell r="H6" t="str">
            <v>32</v>
          </cell>
          <cell r="I6" t="str">
            <v>Класс</v>
          </cell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  <sheetName val="Лист1"/>
    </sheetNames>
    <sheetDataSet>
      <sheetData sheetId="0"/>
      <sheetData sheetId="1">
        <row r="6">
          <cell r="C6" t="str">
            <v>Протокол проверки результатов Единого государственного экзамена</v>
          </cell>
          <cell r="D6" t="str">
            <v xml:space="preserve">Код АТЕ: </v>
          </cell>
          <cell r="E6" t="str">
            <v>431</v>
          </cell>
          <cell r="F6" t="str">
            <v>02-Математика</v>
          </cell>
          <cell r="G6" t="str">
            <v>42-Кемеровская область</v>
          </cell>
          <cell r="H6" t="str">
            <v/>
          </cell>
          <cell r="I6" t="str">
            <v>ППЭ</v>
          </cell>
          <cell r="J6" t="str">
            <v>Код ОУ</v>
          </cell>
          <cell r="K6" t="str">
            <v>Класс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1" name="Таблица1" displayName="Таблица1" ref="B7:O30" totalsRowShown="0" headerRowDxfId="18" dataDxfId="16" headerRowBorderDxfId="17" tableBorderDxfId="15" totalsRowBorderDxfId="14">
  <autoFilter ref="B7:O30"/>
  <sortState ref="B8:O30">
    <sortCondition descending="1" ref="O8"/>
  </sortState>
  <tableColumns count="14">
    <tableColumn id="1" name="№" dataDxfId="13"/>
    <tableColumn id="2" name="Класс" dataDxfId="12"/>
    <tableColumn id="3" name="Код ППЭ" dataDxfId="11"/>
    <tableColumn id="4" name="Аудитория" dataDxfId="10"/>
    <tableColumn id="5" name="Фамилия" dataDxfId="9"/>
    <tableColumn id="6" name="Имя" dataDxfId="8"/>
    <tableColumn id="7" name="Отчество" dataDxfId="7"/>
    <tableColumn id="8" name="Серия документа" dataDxfId="6"/>
    <tableColumn id="9" name="Номер документа" dataDxfId="5"/>
    <tableColumn id="10" name="Задания типа А" dataDxfId="4"/>
    <tableColumn id="11" name="Задания типа В" dataDxfId="3"/>
    <tableColumn id="12" name="Задания типа C" dataDxfId="2"/>
    <tableColumn id="13" name="Первичный балл" dataDxfId="1"/>
    <tableColumn id="14" name="Балл" dataDxfId="0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workbookViewId="0">
      <selection activeCell="C19" sqref="C19"/>
    </sheetView>
  </sheetViews>
  <sheetFormatPr defaultRowHeight="12.75"/>
  <cols>
    <col min="1" max="2" width="19" customWidth="1"/>
    <col min="3" max="3" width="12.7109375" customWidth="1"/>
    <col min="4" max="4" width="11.42578125" bestFit="1" customWidth="1"/>
    <col min="5" max="5" width="15.5703125" bestFit="1" customWidth="1"/>
    <col min="6" max="6" width="14.7109375" bestFit="1" customWidth="1"/>
    <col min="7" max="7" width="10.140625" customWidth="1"/>
    <col min="8" max="8" width="10.5703125" hidden="1" customWidth="1"/>
    <col min="9" max="9" width="12" customWidth="1"/>
    <col min="10" max="13" width="8.28515625" customWidth="1"/>
    <col min="14" max="14" width="22" customWidth="1"/>
    <col min="261" max="261" width="15.85546875" customWidth="1"/>
    <col min="262" max="262" width="11.42578125" bestFit="1" customWidth="1"/>
    <col min="263" max="263" width="15.5703125" bestFit="1" customWidth="1"/>
    <col min="264" max="264" width="14.7109375" bestFit="1" customWidth="1"/>
    <col min="265" max="265" width="12.28515625" customWidth="1"/>
    <col min="266" max="266" width="13.140625" customWidth="1"/>
    <col min="267" max="267" width="13.42578125" customWidth="1"/>
    <col min="268" max="268" width="23.5703125" customWidth="1"/>
    <col min="517" max="517" width="15.85546875" customWidth="1"/>
    <col min="518" max="518" width="11.42578125" bestFit="1" customWidth="1"/>
    <col min="519" max="519" width="15.5703125" bestFit="1" customWidth="1"/>
    <col min="520" max="520" width="14.7109375" bestFit="1" customWidth="1"/>
    <col min="521" max="521" width="12.28515625" customWidth="1"/>
    <col min="522" max="522" width="13.140625" customWidth="1"/>
    <col min="523" max="523" width="13.42578125" customWidth="1"/>
    <col min="524" max="524" width="23.5703125" customWidth="1"/>
    <col min="773" max="773" width="15.85546875" customWidth="1"/>
    <col min="774" max="774" width="11.42578125" bestFit="1" customWidth="1"/>
    <col min="775" max="775" width="15.5703125" bestFit="1" customWidth="1"/>
    <col min="776" max="776" width="14.7109375" bestFit="1" customWidth="1"/>
    <col min="777" max="777" width="12.28515625" customWidth="1"/>
    <col min="778" max="778" width="13.140625" customWidth="1"/>
    <col min="779" max="779" width="13.42578125" customWidth="1"/>
    <col min="780" max="780" width="23.5703125" customWidth="1"/>
    <col min="1029" max="1029" width="15.85546875" customWidth="1"/>
    <col min="1030" max="1030" width="11.42578125" bestFit="1" customWidth="1"/>
    <col min="1031" max="1031" width="15.5703125" bestFit="1" customWidth="1"/>
    <col min="1032" max="1032" width="14.7109375" bestFit="1" customWidth="1"/>
    <col min="1033" max="1033" width="12.28515625" customWidth="1"/>
    <col min="1034" max="1034" width="13.140625" customWidth="1"/>
    <col min="1035" max="1035" width="13.42578125" customWidth="1"/>
    <col min="1036" max="1036" width="23.5703125" customWidth="1"/>
    <col min="1285" max="1285" width="15.85546875" customWidth="1"/>
    <col min="1286" max="1286" width="11.42578125" bestFit="1" customWidth="1"/>
    <col min="1287" max="1287" width="15.5703125" bestFit="1" customWidth="1"/>
    <col min="1288" max="1288" width="14.7109375" bestFit="1" customWidth="1"/>
    <col min="1289" max="1289" width="12.28515625" customWidth="1"/>
    <col min="1290" max="1290" width="13.140625" customWidth="1"/>
    <col min="1291" max="1291" width="13.42578125" customWidth="1"/>
    <col min="1292" max="1292" width="23.5703125" customWidth="1"/>
    <col min="1541" max="1541" width="15.85546875" customWidth="1"/>
    <col min="1542" max="1542" width="11.42578125" bestFit="1" customWidth="1"/>
    <col min="1543" max="1543" width="15.5703125" bestFit="1" customWidth="1"/>
    <col min="1544" max="1544" width="14.7109375" bestFit="1" customWidth="1"/>
    <col min="1545" max="1545" width="12.28515625" customWidth="1"/>
    <col min="1546" max="1546" width="13.140625" customWidth="1"/>
    <col min="1547" max="1547" width="13.42578125" customWidth="1"/>
    <col min="1548" max="1548" width="23.5703125" customWidth="1"/>
    <col min="1797" max="1797" width="15.85546875" customWidth="1"/>
    <col min="1798" max="1798" width="11.42578125" bestFit="1" customWidth="1"/>
    <col min="1799" max="1799" width="15.5703125" bestFit="1" customWidth="1"/>
    <col min="1800" max="1800" width="14.7109375" bestFit="1" customWidth="1"/>
    <col min="1801" max="1801" width="12.28515625" customWidth="1"/>
    <col min="1802" max="1802" width="13.140625" customWidth="1"/>
    <col min="1803" max="1803" width="13.42578125" customWidth="1"/>
    <col min="1804" max="1804" width="23.5703125" customWidth="1"/>
    <col min="2053" max="2053" width="15.85546875" customWidth="1"/>
    <col min="2054" max="2054" width="11.42578125" bestFit="1" customWidth="1"/>
    <col min="2055" max="2055" width="15.5703125" bestFit="1" customWidth="1"/>
    <col min="2056" max="2056" width="14.7109375" bestFit="1" customWidth="1"/>
    <col min="2057" max="2057" width="12.28515625" customWidth="1"/>
    <col min="2058" max="2058" width="13.140625" customWidth="1"/>
    <col min="2059" max="2059" width="13.42578125" customWidth="1"/>
    <col min="2060" max="2060" width="23.5703125" customWidth="1"/>
    <col min="2309" max="2309" width="15.85546875" customWidth="1"/>
    <col min="2310" max="2310" width="11.42578125" bestFit="1" customWidth="1"/>
    <col min="2311" max="2311" width="15.5703125" bestFit="1" customWidth="1"/>
    <col min="2312" max="2312" width="14.7109375" bestFit="1" customWidth="1"/>
    <col min="2313" max="2313" width="12.28515625" customWidth="1"/>
    <col min="2314" max="2314" width="13.140625" customWidth="1"/>
    <col min="2315" max="2315" width="13.42578125" customWidth="1"/>
    <col min="2316" max="2316" width="23.5703125" customWidth="1"/>
    <col min="2565" max="2565" width="15.85546875" customWidth="1"/>
    <col min="2566" max="2566" width="11.42578125" bestFit="1" customWidth="1"/>
    <col min="2567" max="2567" width="15.5703125" bestFit="1" customWidth="1"/>
    <col min="2568" max="2568" width="14.7109375" bestFit="1" customWidth="1"/>
    <col min="2569" max="2569" width="12.28515625" customWidth="1"/>
    <col min="2570" max="2570" width="13.140625" customWidth="1"/>
    <col min="2571" max="2571" width="13.42578125" customWidth="1"/>
    <col min="2572" max="2572" width="23.5703125" customWidth="1"/>
    <col min="2821" max="2821" width="15.85546875" customWidth="1"/>
    <col min="2822" max="2822" width="11.42578125" bestFit="1" customWidth="1"/>
    <col min="2823" max="2823" width="15.5703125" bestFit="1" customWidth="1"/>
    <col min="2824" max="2824" width="14.7109375" bestFit="1" customWidth="1"/>
    <col min="2825" max="2825" width="12.28515625" customWidth="1"/>
    <col min="2826" max="2826" width="13.140625" customWidth="1"/>
    <col min="2827" max="2827" width="13.42578125" customWidth="1"/>
    <col min="2828" max="2828" width="23.5703125" customWidth="1"/>
    <col min="3077" max="3077" width="15.85546875" customWidth="1"/>
    <col min="3078" max="3078" width="11.42578125" bestFit="1" customWidth="1"/>
    <col min="3079" max="3079" width="15.5703125" bestFit="1" customWidth="1"/>
    <col min="3080" max="3080" width="14.7109375" bestFit="1" customWidth="1"/>
    <col min="3081" max="3081" width="12.28515625" customWidth="1"/>
    <col min="3082" max="3082" width="13.140625" customWidth="1"/>
    <col min="3083" max="3083" width="13.42578125" customWidth="1"/>
    <col min="3084" max="3084" width="23.5703125" customWidth="1"/>
    <col min="3333" max="3333" width="15.85546875" customWidth="1"/>
    <col min="3334" max="3334" width="11.42578125" bestFit="1" customWidth="1"/>
    <col min="3335" max="3335" width="15.5703125" bestFit="1" customWidth="1"/>
    <col min="3336" max="3336" width="14.7109375" bestFit="1" customWidth="1"/>
    <col min="3337" max="3337" width="12.28515625" customWidth="1"/>
    <col min="3338" max="3338" width="13.140625" customWidth="1"/>
    <col min="3339" max="3339" width="13.42578125" customWidth="1"/>
    <col min="3340" max="3340" width="23.5703125" customWidth="1"/>
    <col min="3589" max="3589" width="15.85546875" customWidth="1"/>
    <col min="3590" max="3590" width="11.42578125" bestFit="1" customWidth="1"/>
    <col min="3591" max="3591" width="15.5703125" bestFit="1" customWidth="1"/>
    <col min="3592" max="3592" width="14.7109375" bestFit="1" customWidth="1"/>
    <col min="3593" max="3593" width="12.28515625" customWidth="1"/>
    <col min="3594" max="3594" width="13.140625" customWidth="1"/>
    <col min="3595" max="3595" width="13.42578125" customWidth="1"/>
    <col min="3596" max="3596" width="23.5703125" customWidth="1"/>
    <col min="3845" max="3845" width="15.85546875" customWidth="1"/>
    <col min="3846" max="3846" width="11.42578125" bestFit="1" customWidth="1"/>
    <col min="3847" max="3847" width="15.5703125" bestFit="1" customWidth="1"/>
    <col min="3848" max="3848" width="14.7109375" bestFit="1" customWidth="1"/>
    <col min="3849" max="3849" width="12.28515625" customWidth="1"/>
    <col min="3850" max="3850" width="13.140625" customWidth="1"/>
    <col min="3851" max="3851" width="13.42578125" customWidth="1"/>
    <col min="3852" max="3852" width="23.5703125" customWidth="1"/>
    <col min="4101" max="4101" width="15.85546875" customWidth="1"/>
    <col min="4102" max="4102" width="11.42578125" bestFit="1" customWidth="1"/>
    <col min="4103" max="4103" width="15.5703125" bestFit="1" customWidth="1"/>
    <col min="4104" max="4104" width="14.7109375" bestFit="1" customWidth="1"/>
    <col min="4105" max="4105" width="12.28515625" customWidth="1"/>
    <col min="4106" max="4106" width="13.140625" customWidth="1"/>
    <col min="4107" max="4107" width="13.42578125" customWidth="1"/>
    <col min="4108" max="4108" width="23.5703125" customWidth="1"/>
    <col min="4357" max="4357" width="15.85546875" customWidth="1"/>
    <col min="4358" max="4358" width="11.42578125" bestFit="1" customWidth="1"/>
    <col min="4359" max="4359" width="15.5703125" bestFit="1" customWidth="1"/>
    <col min="4360" max="4360" width="14.7109375" bestFit="1" customWidth="1"/>
    <col min="4361" max="4361" width="12.28515625" customWidth="1"/>
    <col min="4362" max="4362" width="13.140625" customWidth="1"/>
    <col min="4363" max="4363" width="13.42578125" customWidth="1"/>
    <col min="4364" max="4364" width="23.5703125" customWidth="1"/>
    <col min="4613" max="4613" width="15.85546875" customWidth="1"/>
    <col min="4614" max="4614" width="11.42578125" bestFit="1" customWidth="1"/>
    <col min="4615" max="4615" width="15.5703125" bestFit="1" customWidth="1"/>
    <col min="4616" max="4616" width="14.7109375" bestFit="1" customWidth="1"/>
    <col min="4617" max="4617" width="12.28515625" customWidth="1"/>
    <col min="4618" max="4618" width="13.140625" customWidth="1"/>
    <col min="4619" max="4619" width="13.42578125" customWidth="1"/>
    <col min="4620" max="4620" width="23.5703125" customWidth="1"/>
    <col min="4869" max="4869" width="15.85546875" customWidth="1"/>
    <col min="4870" max="4870" width="11.42578125" bestFit="1" customWidth="1"/>
    <col min="4871" max="4871" width="15.5703125" bestFit="1" customWidth="1"/>
    <col min="4872" max="4872" width="14.7109375" bestFit="1" customWidth="1"/>
    <col min="4873" max="4873" width="12.28515625" customWidth="1"/>
    <col min="4874" max="4874" width="13.140625" customWidth="1"/>
    <col min="4875" max="4875" width="13.42578125" customWidth="1"/>
    <col min="4876" max="4876" width="23.5703125" customWidth="1"/>
    <col min="5125" max="5125" width="15.85546875" customWidth="1"/>
    <col min="5126" max="5126" width="11.42578125" bestFit="1" customWidth="1"/>
    <col min="5127" max="5127" width="15.5703125" bestFit="1" customWidth="1"/>
    <col min="5128" max="5128" width="14.7109375" bestFit="1" customWidth="1"/>
    <col min="5129" max="5129" width="12.28515625" customWidth="1"/>
    <col min="5130" max="5130" width="13.140625" customWidth="1"/>
    <col min="5131" max="5131" width="13.42578125" customWidth="1"/>
    <col min="5132" max="5132" width="23.5703125" customWidth="1"/>
    <col min="5381" max="5381" width="15.85546875" customWidth="1"/>
    <col min="5382" max="5382" width="11.42578125" bestFit="1" customWidth="1"/>
    <col min="5383" max="5383" width="15.5703125" bestFit="1" customWidth="1"/>
    <col min="5384" max="5384" width="14.7109375" bestFit="1" customWidth="1"/>
    <col min="5385" max="5385" width="12.28515625" customWidth="1"/>
    <col min="5386" max="5386" width="13.140625" customWidth="1"/>
    <col min="5387" max="5387" width="13.42578125" customWidth="1"/>
    <col min="5388" max="5388" width="23.5703125" customWidth="1"/>
    <col min="5637" max="5637" width="15.85546875" customWidth="1"/>
    <col min="5638" max="5638" width="11.42578125" bestFit="1" customWidth="1"/>
    <col min="5639" max="5639" width="15.5703125" bestFit="1" customWidth="1"/>
    <col min="5640" max="5640" width="14.7109375" bestFit="1" customWidth="1"/>
    <col min="5641" max="5641" width="12.28515625" customWidth="1"/>
    <col min="5642" max="5642" width="13.140625" customWidth="1"/>
    <col min="5643" max="5643" width="13.42578125" customWidth="1"/>
    <col min="5644" max="5644" width="23.5703125" customWidth="1"/>
    <col min="5893" max="5893" width="15.85546875" customWidth="1"/>
    <col min="5894" max="5894" width="11.42578125" bestFit="1" customWidth="1"/>
    <col min="5895" max="5895" width="15.5703125" bestFit="1" customWidth="1"/>
    <col min="5896" max="5896" width="14.7109375" bestFit="1" customWidth="1"/>
    <col min="5897" max="5897" width="12.28515625" customWidth="1"/>
    <col min="5898" max="5898" width="13.140625" customWidth="1"/>
    <col min="5899" max="5899" width="13.42578125" customWidth="1"/>
    <col min="5900" max="5900" width="23.5703125" customWidth="1"/>
    <col min="6149" max="6149" width="15.85546875" customWidth="1"/>
    <col min="6150" max="6150" width="11.42578125" bestFit="1" customWidth="1"/>
    <col min="6151" max="6151" width="15.5703125" bestFit="1" customWidth="1"/>
    <col min="6152" max="6152" width="14.7109375" bestFit="1" customWidth="1"/>
    <col min="6153" max="6153" width="12.28515625" customWidth="1"/>
    <col min="6154" max="6154" width="13.140625" customWidth="1"/>
    <col min="6155" max="6155" width="13.42578125" customWidth="1"/>
    <col min="6156" max="6156" width="23.5703125" customWidth="1"/>
    <col min="6405" max="6405" width="15.85546875" customWidth="1"/>
    <col min="6406" max="6406" width="11.42578125" bestFit="1" customWidth="1"/>
    <col min="6407" max="6407" width="15.5703125" bestFit="1" customWidth="1"/>
    <col min="6408" max="6408" width="14.7109375" bestFit="1" customWidth="1"/>
    <col min="6409" max="6409" width="12.28515625" customWidth="1"/>
    <col min="6410" max="6410" width="13.140625" customWidth="1"/>
    <col min="6411" max="6411" width="13.42578125" customWidth="1"/>
    <col min="6412" max="6412" width="23.5703125" customWidth="1"/>
    <col min="6661" max="6661" width="15.85546875" customWidth="1"/>
    <col min="6662" max="6662" width="11.42578125" bestFit="1" customWidth="1"/>
    <col min="6663" max="6663" width="15.5703125" bestFit="1" customWidth="1"/>
    <col min="6664" max="6664" width="14.7109375" bestFit="1" customWidth="1"/>
    <col min="6665" max="6665" width="12.28515625" customWidth="1"/>
    <col min="6666" max="6666" width="13.140625" customWidth="1"/>
    <col min="6667" max="6667" width="13.42578125" customWidth="1"/>
    <col min="6668" max="6668" width="23.5703125" customWidth="1"/>
    <col min="6917" max="6917" width="15.85546875" customWidth="1"/>
    <col min="6918" max="6918" width="11.42578125" bestFit="1" customWidth="1"/>
    <col min="6919" max="6919" width="15.5703125" bestFit="1" customWidth="1"/>
    <col min="6920" max="6920" width="14.7109375" bestFit="1" customWidth="1"/>
    <col min="6921" max="6921" width="12.28515625" customWidth="1"/>
    <col min="6922" max="6922" width="13.140625" customWidth="1"/>
    <col min="6923" max="6923" width="13.42578125" customWidth="1"/>
    <col min="6924" max="6924" width="23.5703125" customWidth="1"/>
    <col min="7173" max="7173" width="15.85546875" customWidth="1"/>
    <col min="7174" max="7174" width="11.42578125" bestFit="1" customWidth="1"/>
    <col min="7175" max="7175" width="15.5703125" bestFit="1" customWidth="1"/>
    <col min="7176" max="7176" width="14.7109375" bestFit="1" customWidth="1"/>
    <col min="7177" max="7177" width="12.28515625" customWidth="1"/>
    <col min="7178" max="7178" width="13.140625" customWidth="1"/>
    <col min="7179" max="7179" width="13.42578125" customWidth="1"/>
    <col min="7180" max="7180" width="23.5703125" customWidth="1"/>
    <col min="7429" max="7429" width="15.85546875" customWidth="1"/>
    <col min="7430" max="7430" width="11.42578125" bestFit="1" customWidth="1"/>
    <col min="7431" max="7431" width="15.5703125" bestFit="1" customWidth="1"/>
    <col min="7432" max="7432" width="14.7109375" bestFit="1" customWidth="1"/>
    <col min="7433" max="7433" width="12.28515625" customWidth="1"/>
    <col min="7434" max="7434" width="13.140625" customWidth="1"/>
    <col min="7435" max="7435" width="13.42578125" customWidth="1"/>
    <col min="7436" max="7436" width="23.5703125" customWidth="1"/>
    <col min="7685" max="7685" width="15.85546875" customWidth="1"/>
    <col min="7686" max="7686" width="11.42578125" bestFit="1" customWidth="1"/>
    <col min="7687" max="7687" width="15.5703125" bestFit="1" customWidth="1"/>
    <col min="7688" max="7688" width="14.7109375" bestFit="1" customWidth="1"/>
    <col min="7689" max="7689" width="12.28515625" customWidth="1"/>
    <col min="7690" max="7690" width="13.140625" customWidth="1"/>
    <col min="7691" max="7691" width="13.42578125" customWidth="1"/>
    <col min="7692" max="7692" width="23.5703125" customWidth="1"/>
    <col min="7941" max="7941" width="15.85546875" customWidth="1"/>
    <col min="7942" max="7942" width="11.42578125" bestFit="1" customWidth="1"/>
    <col min="7943" max="7943" width="15.5703125" bestFit="1" customWidth="1"/>
    <col min="7944" max="7944" width="14.7109375" bestFit="1" customWidth="1"/>
    <col min="7945" max="7945" width="12.28515625" customWidth="1"/>
    <col min="7946" max="7946" width="13.140625" customWidth="1"/>
    <col min="7947" max="7947" width="13.42578125" customWidth="1"/>
    <col min="7948" max="7948" width="23.5703125" customWidth="1"/>
    <col min="8197" max="8197" width="15.85546875" customWidth="1"/>
    <col min="8198" max="8198" width="11.42578125" bestFit="1" customWidth="1"/>
    <col min="8199" max="8199" width="15.5703125" bestFit="1" customWidth="1"/>
    <col min="8200" max="8200" width="14.7109375" bestFit="1" customWidth="1"/>
    <col min="8201" max="8201" width="12.28515625" customWidth="1"/>
    <col min="8202" max="8202" width="13.140625" customWidth="1"/>
    <col min="8203" max="8203" width="13.42578125" customWidth="1"/>
    <col min="8204" max="8204" width="23.5703125" customWidth="1"/>
    <col min="8453" max="8453" width="15.85546875" customWidth="1"/>
    <col min="8454" max="8454" width="11.42578125" bestFit="1" customWidth="1"/>
    <col min="8455" max="8455" width="15.5703125" bestFit="1" customWidth="1"/>
    <col min="8456" max="8456" width="14.7109375" bestFit="1" customWidth="1"/>
    <col min="8457" max="8457" width="12.28515625" customWidth="1"/>
    <col min="8458" max="8458" width="13.140625" customWidth="1"/>
    <col min="8459" max="8459" width="13.42578125" customWidth="1"/>
    <col min="8460" max="8460" width="23.5703125" customWidth="1"/>
    <col min="8709" max="8709" width="15.85546875" customWidth="1"/>
    <col min="8710" max="8710" width="11.42578125" bestFit="1" customWidth="1"/>
    <col min="8711" max="8711" width="15.5703125" bestFit="1" customWidth="1"/>
    <col min="8712" max="8712" width="14.7109375" bestFit="1" customWidth="1"/>
    <col min="8713" max="8713" width="12.28515625" customWidth="1"/>
    <col min="8714" max="8714" width="13.140625" customWidth="1"/>
    <col min="8715" max="8715" width="13.42578125" customWidth="1"/>
    <col min="8716" max="8716" width="23.5703125" customWidth="1"/>
    <col min="8965" max="8965" width="15.85546875" customWidth="1"/>
    <col min="8966" max="8966" width="11.42578125" bestFit="1" customWidth="1"/>
    <col min="8967" max="8967" width="15.5703125" bestFit="1" customWidth="1"/>
    <col min="8968" max="8968" width="14.7109375" bestFit="1" customWidth="1"/>
    <col min="8969" max="8969" width="12.28515625" customWidth="1"/>
    <col min="8970" max="8970" width="13.140625" customWidth="1"/>
    <col min="8971" max="8971" width="13.42578125" customWidth="1"/>
    <col min="8972" max="8972" width="23.5703125" customWidth="1"/>
    <col min="9221" max="9221" width="15.85546875" customWidth="1"/>
    <col min="9222" max="9222" width="11.42578125" bestFit="1" customWidth="1"/>
    <col min="9223" max="9223" width="15.5703125" bestFit="1" customWidth="1"/>
    <col min="9224" max="9224" width="14.7109375" bestFit="1" customWidth="1"/>
    <col min="9225" max="9225" width="12.28515625" customWidth="1"/>
    <col min="9226" max="9226" width="13.140625" customWidth="1"/>
    <col min="9227" max="9227" width="13.42578125" customWidth="1"/>
    <col min="9228" max="9228" width="23.5703125" customWidth="1"/>
    <col min="9477" max="9477" width="15.85546875" customWidth="1"/>
    <col min="9478" max="9478" width="11.42578125" bestFit="1" customWidth="1"/>
    <col min="9479" max="9479" width="15.5703125" bestFit="1" customWidth="1"/>
    <col min="9480" max="9480" width="14.7109375" bestFit="1" customWidth="1"/>
    <col min="9481" max="9481" width="12.28515625" customWidth="1"/>
    <col min="9482" max="9482" width="13.140625" customWidth="1"/>
    <col min="9483" max="9483" width="13.42578125" customWidth="1"/>
    <col min="9484" max="9484" width="23.5703125" customWidth="1"/>
    <col min="9733" max="9733" width="15.85546875" customWidth="1"/>
    <col min="9734" max="9734" width="11.42578125" bestFit="1" customWidth="1"/>
    <col min="9735" max="9735" width="15.5703125" bestFit="1" customWidth="1"/>
    <col min="9736" max="9736" width="14.7109375" bestFit="1" customWidth="1"/>
    <col min="9737" max="9737" width="12.28515625" customWidth="1"/>
    <col min="9738" max="9738" width="13.140625" customWidth="1"/>
    <col min="9739" max="9739" width="13.42578125" customWidth="1"/>
    <col min="9740" max="9740" width="23.5703125" customWidth="1"/>
    <col min="9989" max="9989" width="15.85546875" customWidth="1"/>
    <col min="9990" max="9990" width="11.42578125" bestFit="1" customWidth="1"/>
    <col min="9991" max="9991" width="15.5703125" bestFit="1" customWidth="1"/>
    <col min="9992" max="9992" width="14.7109375" bestFit="1" customWidth="1"/>
    <col min="9993" max="9993" width="12.28515625" customWidth="1"/>
    <col min="9994" max="9994" width="13.140625" customWidth="1"/>
    <col min="9995" max="9995" width="13.42578125" customWidth="1"/>
    <col min="9996" max="9996" width="23.5703125" customWidth="1"/>
    <col min="10245" max="10245" width="15.85546875" customWidth="1"/>
    <col min="10246" max="10246" width="11.42578125" bestFit="1" customWidth="1"/>
    <col min="10247" max="10247" width="15.5703125" bestFit="1" customWidth="1"/>
    <col min="10248" max="10248" width="14.7109375" bestFit="1" customWidth="1"/>
    <col min="10249" max="10249" width="12.28515625" customWidth="1"/>
    <col min="10250" max="10250" width="13.140625" customWidth="1"/>
    <col min="10251" max="10251" width="13.42578125" customWidth="1"/>
    <col min="10252" max="10252" width="23.5703125" customWidth="1"/>
    <col min="10501" max="10501" width="15.85546875" customWidth="1"/>
    <col min="10502" max="10502" width="11.42578125" bestFit="1" customWidth="1"/>
    <col min="10503" max="10503" width="15.5703125" bestFit="1" customWidth="1"/>
    <col min="10504" max="10504" width="14.7109375" bestFit="1" customWidth="1"/>
    <col min="10505" max="10505" width="12.28515625" customWidth="1"/>
    <col min="10506" max="10506" width="13.140625" customWidth="1"/>
    <col min="10507" max="10507" width="13.42578125" customWidth="1"/>
    <col min="10508" max="10508" width="23.5703125" customWidth="1"/>
    <col min="10757" max="10757" width="15.85546875" customWidth="1"/>
    <col min="10758" max="10758" width="11.42578125" bestFit="1" customWidth="1"/>
    <col min="10759" max="10759" width="15.5703125" bestFit="1" customWidth="1"/>
    <col min="10760" max="10760" width="14.7109375" bestFit="1" customWidth="1"/>
    <col min="10761" max="10761" width="12.28515625" customWidth="1"/>
    <col min="10762" max="10762" width="13.140625" customWidth="1"/>
    <col min="10763" max="10763" width="13.42578125" customWidth="1"/>
    <col min="10764" max="10764" width="23.5703125" customWidth="1"/>
    <col min="11013" max="11013" width="15.85546875" customWidth="1"/>
    <col min="11014" max="11014" width="11.42578125" bestFit="1" customWidth="1"/>
    <col min="11015" max="11015" width="15.5703125" bestFit="1" customWidth="1"/>
    <col min="11016" max="11016" width="14.7109375" bestFit="1" customWidth="1"/>
    <col min="11017" max="11017" width="12.28515625" customWidth="1"/>
    <col min="11018" max="11018" width="13.140625" customWidth="1"/>
    <col min="11019" max="11019" width="13.42578125" customWidth="1"/>
    <col min="11020" max="11020" width="23.5703125" customWidth="1"/>
    <col min="11269" max="11269" width="15.85546875" customWidth="1"/>
    <col min="11270" max="11270" width="11.42578125" bestFit="1" customWidth="1"/>
    <col min="11271" max="11271" width="15.5703125" bestFit="1" customWidth="1"/>
    <col min="11272" max="11272" width="14.7109375" bestFit="1" customWidth="1"/>
    <col min="11273" max="11273" width="12.28515625" customWidth="1"/>
    <col min="11274" max="11274" width="13.140625" customWidth="1"/>
    <col min="11275" max="11275" width="13.42578125" customWidth="1"/>
    <col min="11276" max="11276" width="23.5703125" customWidth="1"/>
    <col min="11525" max="11525" width="15.85546875" customWidth="1"/>
    <col min="11526" max="11526" width="11.42578125" bestFit="1" customWidth="1"/>
    <col min="11527" max="11527" width="15.5703125" bestFit="1" customWidth="1"/>
    <col min="11528" max="11528" width="14.7109375" bestFit="1" customWidth="1"/>
    <col min="11529" max="11529" width="12.28515625" customWidth="1"/>
    <col min="11530" max="11530" width="13.140625" customWidth="1"/>
    <col min="11531" max="11531" width="13.42578125" customWidth="1"/>
    <col min="11532" max="11532" width="23.5703125" customWidth="1"/>
    <col min="11781" max="11781" width="15.85546875" customWidth="1"/>
    <col min="11782" max="11782" width="11.42578125" bestFit="1" customWidth="1"/>
    <col min="11783" max="11783" width="15.5703125" bestFit="1" customWidth="1"/>
    <col min="11784" max="11784" width="14.7109375" bestFit="1" customWidth="1"/>
    <col min="11785" max="11785" width="12.28515625" customWidth="1"/>
    <col min="11786" max="11786" width="13.140625" customWidth="1"/>
    <col min="11787" max="11787" width="13.42578125" customWidth="1"/>
    <col min="11788" max="11788" width="23.5703125" customWidth="1"/>
    <col min="12037" max="12037" width="15.85546875" customWidth="1"/>
    <col min="12038" max="12038" width="11.42578125" bestFit="1" customWidth="1"/>
    <col min="12039" max="12039" width="15.5703125" bestFit="1" customWidth="1"/>
    <col min="12040" max="12040" width="14.7109375" bestFit="1" customWidth="1"/>
    <col min="12041" max="12041" width="12.28515625" customWidth="1"/>
    <col min="12042" max="12042" width="13.140625" customWidth="1"/>
    <col min="12043" max="12043" width="13.42578125" customWidth="1"/>
    <col min="12044" max="12044" width="23.5703125" customWidth="1"/>
    <col min="12293" max="12293" width="15.85546875" customWidth="1"/>
    <col min="12294" max="12294" width="11.42578125" bestFit="1" customWidth="1"/>
    <col min="12295" max="12295" width="15.5703125" bestFit="1" customWidth="1"/>
    <col min="12296" max="12296" width="14.7109375" bestFit="1" customWidth="1"/>
    <col min="12297" max="12297" width="12.28515625" customWidth="1"/>
    <col min="12298" max="12298" width="13.140625" customWidth="1"/>
    <col min="12299" max="12299" width="13.42578125" customWidth="1"/>
    <col min="12300" max="12300" width="23.5703125" customWidth="1"/>
    <col min="12549" max="12549" width="15.85546875" customWidth="1"/>
    <col min="12550" max="12550" width="11.42578125" bestFit="1" customWidth="1"/>
    <col min="12551" max="12551" width="15.5703125" bestFit="1" customWidth="1"/>
    <col min="12552" max="12552" width="14.7109375" bestFit="1" customWidth="1"/>
    <col min="12553" max="12553" width="12.28515625" customWidth="1"/>
    <col min="12554" max="12554" width="13.140625" customWidth="1"/>
    <col min="12555" max="12555" width="13.42578125" customWidth="1"/>
    <col min="12556" max="12556" width="23.5703125" customWidth="1"/>
    <col min="12805" max="12805" width="15.85546875" customWidth="1"/>
    <col min="12806" max="12806" width="11.42578125" bestFit="1" customWidth="1"/>
    <col min="12807" max="12807" width="15.5703125" bestFit="1" customWidth="1"/>
    <col min="12808" max="12808" width="14.7109375" bestFit="1" customWidth="1"/>
    <col min="12809" max="12809" width="12.28515625" customWidth="1"/>
    <col min="12810" max="12810" width="13.140625" customWidth="1"/>
    <col min="12811" max="12811" width="13.42578125" customWidth="1"/>
    <col min="12812" max="12812" width="23.5703125" customWidth="1"/>
    <col min="13061" max="13061" width="15.85546875" customWidth="1"/>
    <col min="13062" max="13062" width="11.42578125" bestFit="1" customWidth="1"/>
    <col min="13063" max="13063" width="15.5703125" bestFit="1" customWidth="1"/>
    <col min="13064" max="13064" width="14.7109375" bestFit="1" customWidth="1"/>
    <col min="13065" max="13065" width="12.28515625" customWidth="1"/>
    <col min="13066" max="13066" width="13.140625" customWidth="1"/>
    <col min="13067" max="13067" width="13.42578125" customWidth="1"/>
    <col min="13068" max="13068" width="23.5703125" customWidth="1"/>
    <col min="13317" max="13317" width="15.85546875" customWidth="1"/>
    <col min="13318" max="13318" width="11.42578125" bestFit="1" customWidth="1"/>
    <col min="13319" max="13319" width="15.5703125" bestFit="1" customWidth="1"/>
    <col min="13320" max="13320" width="14.7109375" bestFit="1" customWidth="1"/>
    <col min="13321" max="13321" width="12.28515625" customWidth="1"/>
    <col min="13322" max="13322" width="13.140625" customWidth="1"/>
    <col min="13323" max="13323" width="13.42578125" customWidth="1"/>
    <col min="13324" max="13324" width="23.5703125" customWidth="1"/>
    <col min="13573" max="13573" width="15.85546875" customWidth="1"/>
    <col min="13574" max="13574" width="11.42578125" bestFit="1" customWidth="1"/>
    <col min="13575" max="13575" width="15.5703125" bestFit="1" customWidth="1"/>
    <col min="13576" max="13576" width="14.7109375" bestFit="1" customWidth="1"/>
    <col min="13577" max="13577" width="12.28515625" customWidth="1"/>
    <col min="13578" max="13578" width="13.140625" customWidth="1"/>
    <col min="13579" max="13579" width="13.42578125" customWidth="1"/>
    <col min="13580" max="13580" width="23.5703125" customWidth="1"/>
    <col min="13829" max="13829" width="15.85546875" customWidth="1"/>
    <col min="13830" max="13830" width="11.42578125" bestFit="1" customWidth="1"/>
    <col min="13831" max="13831" width="15.5703125" bestFit="1" customWidth="1"/>
    <col min="13832" max="13832" width="14.7109375" bestFit="1" customWidth="1"/>
    <col min="13833" max="13833" width="12.28515625" customWidth="1"/>
    <col min="13834" max="13834" width="13.140625" customWidth="1"/>
    <col min="13835" max="13835" width="13.42578125" customWidth="1"/>
    <col min="13836" max="13836" width="23.5703125" customWidth="1"/>
    <col min="14085" max="14085" width="15.85546875" customWidth="1"/>
    <col min="14086" max="14086" width="11.42578125" bestFit="1" customWidth="1"/>
    <col min="14087" max="14087" width="15.5703125" bestFit="1" customWidth="1"/>
    <col min="14088" max="14088" width="14.7109375" bestFit="1" customWidth="1"/>
    <col min="14089" max="14089" width="12.28515625" customWidth="1"/>
    <col min="14090" max="14090" width="13.140625" customWidth="1"/>
    <col min="14091" max="14091" width="13.42578125" customWidth="1"/>
    <col min="14092" max="14092" width="23.5703125" customWidth="1"/>
    <col min="14341" max="14341" width="15.85546875" customWidth="1"/>
    <col min="14342" max="14342" width="11.42578125" bestFit="1" customWidth="1"/>
    <col min="14343" max="14343" width="15.5703125" bestFit="1" customWidth="1"/>
    <col min="14344" max="14344" width="14.7109375" bestFit="1" customWidth="1"/>
    <col min="14345" max="14345" width="12.28515625" customWidth="1"/>
    <col min="14346" max="14346" width="13.140625" customWidth="1"/>
    <col min="14347" max="14347" width="13.42578125" customWidth="1"/>
    <col min="14348" max="14348" width="23.5703125" customWidth="1"/>
    <col min="14597" max="14597" width="15.85546875" customWidth="1"/>
    <col min="14598" max="14598" width="11.42578125" bestFit="1" customWidth="1"/>
    <col min="14599" max="14599" width="15.5703125" bestFit="1" customWidth="1"/>
    <col min="14600" max="14600" width="14.7109375" bestFit="1" customWidth="1"/>
    <col min="14601" max="14601" width="12.28515625" customWidth="1"/>
    <col min="14602" max="14602" width="13.140625" customWidth="1"/>
    <col min="14603" max="14603" width="13.42578125" customWidth="1"/>
    <col min="14604" max="14604" width="23.5703125" customWidth="1"/>
    <col min="14853" max="14853" width="15.85546875" customWidth="1"/>
    <col min="14854" max="14854" width="11.42578125" bestFit="1" customWidth="1"/>
    <col min="14855" max="14855" width="15.5703125" bestFit="1" customWidth="1"/>
    <col min="14856" max="14856" width="14.7109375" bestFit="1" customWidth="1"/>
    <col min="14857" max="14857" width="12.28515625" customWidth="1"/>
    <col min="14858" max="14858" width="13.140625" customWidth="1"/>
    <col min="14859" max="14859" width="13.42578125" customWidth="1"/>
    <col min="14860" max="14860" width="23.5703125" customWidth="1"/>
    <col min="15109" max="15109" width="15.85546875" customWidth="1"/>
    <col min="15110" max="15110" width="11.42578125" bestFit="1" customWidth="1"/>
    <col min="15111" max="15111" width="15.5703125" bestFit="1" customWidth="1"/>
    <col min="15112" max="15112" width="14.7109375" bestFit="1" customWidth="1"/>
    <col min="15113" max="15113" width="12.28515625" customWidth="1"/>
    <col min="15114" max="15114" width="13.140625" customWidth="1"/>
    <col min="15115" max="15115" width="13.42578125" customWidth="1"/>
    <col min="15116" max="15116" width="23.5703125" customWidth="1"/>
    <col min="15365" max="15365" width="15.85546875" customWidth="1"/>
    <col min="15366" max="15366" width="11.42578125" bestFit="1" customWidth="1"/>
    <col min="15367" max="15367" width="15.5703125" bestFit="1" customWidth="1"/>
    <col min="15368" max="15368" width="14.7109375" bestFit="1" customWidth="1"/>
    <col min="15369" max="15369" width="12.28515625" customWidth="1"/>
    <col min="15370" max="15370" width="13.140625" customWidth="1"/>
    <col min="15371" max="15371" width="13.42578125" customWidth="1"/>
    <col min="15372" max="15372" width="23.5703125" customWidth="1"/>
    <col min="15621" max="15621" width="15.85546875" customWidth="1"/>
    <col min="15622" max="15622" width="11.42578125" bestFit="1" customWidth="1"/>
    <col min="15623" max="15623" width="15.5703125" bestFit="1" customWidth="1"/>
    <col min="15624" max="15624" width="14.7109375" bestFit="1" customWidth="1"/>
    <col min="15625" max="15625" width="12.28515625" customWidth="1"/>
    <col min="15626" max="15626" width="13.140625" customWidth="1"/>
    <col min="15627" max="15627" width="13.42578125" customWidth="1"/>
    <col min="15628" max="15628" width="23.5703125" customWidth="1"/>
    <col min="15877" max="15877" width="15.85546875" customWidth="1"/>
    <col min="15878" max="15878" width="11.42578125" bestFit="1" customWidth="1"/>
    <col min="15879" max="15879" width="15.5703125" bestFit="1" customWidth="1"/>
    <col min="15880" max="15880" width="14.7109375" bestFit="1" customWidth="1"/>
    <col min="15881" max="15881" width="12.28515625" customWidth="1"/>
    <col min="15882" max="15882" width="13.140625" customWidth="1"/>
    <col min="15883" max="15883" width="13.42578125" customWidth="1"/>
    <col min="15884" max="15884" width="23.5703125" customWidth="1"/>
    <col min="16133" max="16133" width="15.85546875" customWidth="1"/>
    <col min="16134" max="16134" width="11.42578125" bestFit="1" customWidth="1"/>
    <col min="16135" max="16135" width="15.5703125" bestFit="1" customWidth="1"/>
    <col min="16136" max="16136" width="14.7109375" bestFit="1" customWidth="1"/>
    <col min="16137" max="16137" width="12.28515625" customWidth="1"/>
    <col min="16138" max="16138" width="13.140625" customWidth="1"/>
    <col min="16139" max="16139" width="13.42578125" customWidth="1"/>
    <col min="16140" max="16140" width="23.5703125" customWidth="1"/>
  </cols>
  <sheetData>
    <row r="2" spans="1:14" ht="20.25">
      <c r="C2" s="122" t="s">
        <v>209</v>
      </c>
      <c r="D2" s="122"/>
      <c r="E2" s="122"/>
      <c r="F2" s="122"/>
      <c r="G2" s="122"/>
      <c r="H2" s="122"/>
      <c r="I2" s="122"/>
      <c r="J2" s="122"/>
      <c r="K2" s="122"/>
      <c r="L2" s="122"/>
    </row>
    <row r="3" spans="1:14" ht="13.5" thickBot="1"/>
    <row r="4" spans="1:14" ht="28.5" customHeight="1" thickBot="1">
      <c r="A4" s="115" t="s">
        <v>210</v>
      </c>
      <c r="B4" s="111" t="s">
        <v>348</v>
      </c>
      <c r="C4" s="116" t="s">
        <v>211</v>
      </c>
      <c r="D4" s="116" t="s">
        <v>211</v>
      </c>
      <c r="E4" s="116" t="s">
        <v>212</v>
      </c>
      <c r="F4" s="116" t="s">
        <v>213</v>
      </c>
      <c r="G4" s="116" t="s">
        <v>190</v>
      </c>
      <c r="H4" s="117" t="s">
        <v>214</v>
      </c>
      <c r="I4" s="116" t="s">
        <v>215</v>
      </c>
      <c r="J4" s="116" t="s">
        <v>263</v>
      </c>
      <c r="K4" s="116" t="s">
        <v>262</v>
      </c>
      <c r="L4" s="116" t="s">
        <v>260</v>
      </c>
      <c r="M4" s="116" t="s">
        <v>261</v>
      </c>
      <c r="N4" s="71" t="s">
        <v>216</v>
      </c>
    </row>
    <row r="5" spans="1:14" s="48" customFormat="1" ht="25.5" customHeight="1">
      <c r="A5" s="105" t="s">
        <v>217</v>
      </c>
      <c r="B5" s="118" t="s">
        <v>345</v>
      </c>
      <c r="C5" s="108">
        <v>23</v>
      </c>
      <c r="D5" s="63">
        <v>23</v>
      </c>
      <c r="E5" s="63">
        <v>56</v>
      </c>
      <c r="F5" s="63">
        <v>18</v>
      </c>
      <c r="G5" s="64">
        <v>35.4</v>
      </c>
      <c r="H5" s="68"/>
      <c r="I5" s="65">
        <v>2</v>
      </c>
      <c r="J5" s="65">
        <v>22</v>
      </c>
      <c r="K5" s="65">
        <v>1</v>
      </c>
      <c r="L5" s="66">
        <v>0</v>
      </c>
      <c r="M5" s="119">
        <v>0</v>
      </c>
      <c r="N5" s="113" t="s">
        <v>229</v>
      </c>
    </row>
    <row r="6" spans="1:14" s="48" customFormat="1" ht="25.5" customHeight="1">
      <c r="A6" s="106" t="s">
        <v>218</v>
      </c>
      <c r="B6" s="112" t="s">
        <v>344</v>
      </c>
      <c r="C6" s="109">
        <v>23</v>
      </c>
      <c r="D6" s="49">
        <v>23</v>
      </c>
      <c r="E6" s="49">
        <v>98</v>
      </c>
      <c r="F6" s="49">
        <v>44</v>
      </c>
      <c r="G6" s="50">
        <v>61</v>
      </c>
      <c r="H6" s="69"/>
      <c r="I6" s="51">
        <v>0</v>
      </c>
      <c r="J6" s="51">
        <v>1</v>
      </c>
      <c r="K6" s="51">
        <v>20</v>
      </c>
      <c r="L6" s="58">
        <v>1</v>
      </c>
      <c r="M6" s="46">
        <v>1</v>
      </c>
      <c r="N6" s="113" t="s">
        <v>229</v>
      </c>
    </row>
    <row r="7" spans="1:14" s="48" customFormat="1" ht="25.5" customHeight="1">
      <c r="A7" s="106" t="s">
        <v>219</v>
      </c>
      <c r="B7" s="112" t="s">
        <v>343</v>
      </c>
      <c r="C7" s="109">
        <v>1</v>
      </c>
      <c r="D7" s="49">
        <v>1</v>
      </c>
      <c r="E7" s="49">
        <v>61</v>
      </c>
      <c r="F7" s="49">
        <v>61</v>
      </c>
      <c r="G7" s="50">
        <v>61</v>
      </c>
      <c r="H7" s="69"/>
      <c r="I7" s="51">
        <v>0</v>
      </c>
      <c r="J7" s="51">
        <v>0</v>
      </c>
      <c r="K7" s="51">
        <v>1</v>
      </c>
      <c r="L7" s="58">
        <v>0</v>
      </c>
      <c r="M7" s="46">
        <v>0</v>
      </c>
      <c r="N7" s="113" t="s">
        <v>227</v>
      </c>
    </row>
    <row r="8" spans="1:14" s="48" customFormat="1" ht="25.5" customHeight="1">
      <c r="A8" s="106" t="s">
        <v>220</v>
      </c>
      <c r="B8" s="112" t="s">
        <v>347</v>
      </c>
      <c r="C8" s="109">
        <v>2</v>
      </c>
      <c r="D8" s="49">
        <v>2</v>
      </c>
      <c r="E8" s="49">
        <v>41</v>
      </c>
      <c r="F8" s="49">
        <v>22</v>
      </c>
      <c r="G8" s="50">
        <v>31.5</v>
      </c>
      <c r="H8" s="69"/>
      <c r="I8" s="51">
        <v>1</v>
      </c>
      <c r="J8" s="51">
        <v>1</v>
      </c>
      <c r="K8" s="51">
        <v>0</v>
      </c>
      <c r="L8" s="58">
        <v>0</v>
      </c>
      <c r="M8" s="46">
        <v>0</v>
      </c>
      <c r="N8" s="113" t="s">
        <v>228</v>
      </c>
    </row>
    <row r="9" spans="1:14" s="48" customFormat="1" ht="25.5" customHeight="1">
      <c r="A9" s="106" t="s">
        <v>221</v>
      </c>
      <c r="B9" s="112" t="s">
        <v>347</v>
      </c>
      <c r="C9" s="109">
        <v>3</v>
      </c>
      <c r="D9" s="49">
        <v>3</v>
      </c>
      <c r="E9" s="49">
        <v>52</v>
      </c>
      <c r="F9" s="49">
        <v>38</v>
      </c>
      <c r="G9" s="50">
        <v>46.3</v>
      </c>
      <c r="H9" s="69"/>
      <c r="I9" s="51">
        <v>0</v>
      </c>
      <c r="J9" s="51">
        <v>2</v>
      </c>
      <c r="K9" s="51">
        <v>1</v>
      </c>
      <c r="L9" s="58">
        <v>0</v>
      </c>
      <c r="M9" s="46">
        <v>0</v>
      </c>
      <c r="N9" s="113" t="s">
        <v>259</v>
      </c>
    </row>
    <row r="10" spans="1:14" s="48" customFormat="1" ht="25.5" customHeight="1">
      <c r="A10" s="106" t="s">
        <v>222</v>
      </c>
      <c r="B10" s="112" t="s">
        <v>344</v>
      </c>
      <c r="C10" s="109">
        <v>3</v>
      </c>
      <c r="D10" s="49">
        <v>3</v>
      </c>
      <c r="E10" s="49">
        <v>61</v>
      </c>
      <c r="F10" s="49">
        <v>55</v>
      </c>
      <c r="G10" s="50">
        <v>59</v>
      </c>
      <c r="H10" s="69"/>
      <c r="I10" s="51">
        <v>0</v>
      </c>
      <c r="J10" s="51">
        <v>0</v>
      </c>
      <c r="K10" s="51">
        <v>3</v>
      </c>
      <c r="L10" s="58">
        <v>0</v>
      </c>
      <c r="M10" s="46">
        <v>0</v>
      </c>
      <c r="N10" s="113" t="s">
        <v>264</v>
      </c>
    </row>
    <row r="11" spans="1:14" s="48" customFormat="1" ht="25.5" customHeight="1">
      <c r="A11" s="106" t="s">
        <v>223</v>
      </c>
      <c r="B11" s="112" t="s">
        <v>346</v>
      </c>
      <c r="C11" s="109">
        <v>2</v>
      </c>
      <c r="D11" s="49">
        <v>2</v>
      </c>
      <c r="E11" s="49">
        <v>80</v>
      </c>
      <c r="F11" s="49">
        <v>35</v>
      </c>
      <c r="G11" s="50">
        <v>57.5</v>
      </c>
      <c r="H11" s="69"/>
      <c r="I11" s="51">
        <v>0</v>
      </c>
      <c r="J11" s="51">
        <v>1</v>
      </c>
      <c r="K11" s="51">
        <v>0</v>
      </c>
      <c r="L11" s="58">
        <v>1</v>
      </c>
      <c r="M11" s="46">
        <v>0</v>
      </c>
      <c r="N11" s="113" t="s">
        <v>229</v>
      </c>
    </row>
    <row r="12" spans="1:14" s="48" customFormat="1" ht="25.5" customHeight="1">
      <c r="A12" s="106" t="s">
        <v>224</v>
      </c>
      <c r="B12" s="112" t="s">
        <v>340</v>
      </c>
      <c r="C12" s="109">
        <v>4</v>
      </c>
      <c r="D12" s="49">
        <v>4</v>
      </c>
      <c r="E12" s="49">
        <v>63</v>
      </c>
      <c r="F12" s="49">
        <v>33</v>
      </c>
      <c r="G12" s="50">
        <v>45</v>
      </c>
      <c r="H12" s="69"/>
      <c r="I12" s="51">
        <v>0</v>
      </c>
      <c r="J12" s="51">
        <v>3</v>
      </c>
      <c r="K12" s="51">
        <v>1</v>
      </c>
      <c r="L12" s="58">
        <v>0</v>
      </c>
      <c r="M12" s="46">
        <v>0</v>
      </c>
      <c r="N12" s="113" t="s">
        <v>338</v>
      </c>
    </row>
    <row r="13" spans="1:14" s="48" customFormat="1" ht="25.5" customHeight="1">
      <c r="A13" s="106" t="s">
        <v>225</v>
      </c>
      <c r="B13" s="112" t="s">
        <v>341</v>
      </c>
      <c r="C13" s="109">
        <v>14</v>
      </c>
      <c r="D13" s="49">
        <v>14</v>
      </c>
      <c r="E13" s="49">
        <v>83</v>
      </c>
      <c r="F13" s="49">
        <v>47</v>
      </c>
      <c r="G13" s="50">
        <v>59</v>
      </c>
      <c r="H13" s="69"/>
      <c r="I13" s="51">
        <v>0</v>
      </c>
      <c r="J13" s="51">
        <v>2</v>
      </c>
      <c r="K13" s="51">
        <v>10</v>
      </c>
      <c r="L13" s="58">
        <v>2</v>
      </c>
      <c r="M13" s="46">
        <v>0</v>
      </c>
      <c r="N13" s="113" t="s">
        <v>339</v>
      </c>
    </row>
    <row r="14" spans="1:14" s="48" customFormat="1" ht="25.5" customHeight="1" thickBot="1">
      <c r="A14" s="107" t="s">
        <v>226</v>
      </c>
      <c r="B14" s="120" t="s">
        <v>342</v>
      </c>
      <c r="C14" s="110">
        <v>7</v>
      </c>
      <c r="D14" s="52">
        <v>7</v>
      </c>
      <c r="E14" s="52">
        <v>46</v>
      </c>
      <c r="F14" s="52">
        <v>33</v>
      </c>
      <c r="G14" s="53">
        <v>37.9</v>
      </c>
      <c r="H14" s="70"/>
      <c r="I14" s="54">
        <v>0</v>
      </c>
      <c r="J14" s="54">
        <v>7</v>
      </c>
      <c r="K14" s="54">
        <v>0</v>
      </c>
      <c r="L14" s="67">
        <v>0</v>
      </c>
      <c r="M14" s="121">
        <v>0</v>
      </c>
      <c r="N14" s="114" t="s">
        <v>337</v>
      </c>
    </row>
    <row r="15" spans="1:14" ht="19.5" customHeight="1"/>
    <row r="16" spans="1:14">
      <c r="B16" s="48"/>
    </row>
    <row r="17" spans="2:2">
      <c r="B17" s="48"/>
    </row>
    <row r="18" spans="2:2">
      <c r="B18" s="48"/>
    </row>
    <row r="19" spans="2:2">
      <c r="B19" s="48"/>
    </row>
    <row r="20" spans="2:2">
      <c r="B20" s="48"/>
    </row>
    <row r="21" spans="2:2">
      <c r="B21" s="48"/>
    </row>
    <row r="22" spans="2:2">
      <c r="B22" s="48"/>
    </row>
    <row r="23" spans="2:2">
      <c r="B23" s="48"/>
    </row>
    <row r="24" spans="2:2">
      <c r="B24" s="48"/>
    </row>
    <row r="25" spans="2:2">
      <c r="B25" s="48"/>
    </row>
  </sheetData>
  <sortState ref="A41:C50">
    <sortCondition descending="1" ref="C41"/>
  </sortState>
  <mergeCells count="1">
    <mergeCell ref="C2:L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11"/>
  <sheetViews>
    <sheetView workbookViewId="0">
      <selection activeCell="M21" sqref="M21"/>
    </sheetView>
  </sheetViews>
  <sheetFormatPr defaultRowHeight="12.75"/>
  <cols>
    <col min="1" max="1" width="4.140625" customWidth="1"/>
    <col min="2" max="3" width="8.42578125" hidden="1" customWidth="1"/>
    <col min="4" max="4" width="8.7109375" hidden="1" customWidth="1"/>
    <col min="5" max="5" width="0" hidden="1" customWidth="1"/>
    <col min="6" max="6" width="9" bestFit="1" customWidth="1"/>
    <col min="7" max="7" width="6.28515625" bestFit="1" customWidth="1"/>
    <col min="8" max="8" width="14.42578125" hidden="1" customWidth="1"/>
    <col min="9" max="10" width="15" hidden="1" customWidth="1"/>
    <col min="11" max="11" width="22" customWidth="1"/>
    <col min="12" max="12" width="14.5703125" bestFit="1" customWidth="1"/>
    <col min="13" max="13" width="30" bestFit="1" customWidth="1"/>
    <col min="14" max="14" width="12" customWidth="1"/>
    <col min="15" max="15" width="11" customWidth="1"/>
    <col min="257" max="257" width="4.140625" customWidth="1"/>
    <col min="258" max="261" width="0" hidden="1" customWidth="1"/>
    <col min="262" max="262" width="9" bestFit="1" customWidth="1"/>
    <col min="263" max="263" width="6.28515625" bestFit="1" customWidth="1"/>
    <col min="264" max="266" width="0" hidden="1" customWidth="1"/>
    <col min="267" max="267" width="22" customWidth="1"/>
    <col min="268" max="268" width="14.5703125" bestFit="1" customWidth="1"/>
    <col min="269" max="269" width="30" bestFit="1" customWidth="1"/>
    <col min="270" max="270" width="12" customWidth="1"/>
    <col min="271" max="271" width="11" customWidth="1"/>
    <col min="513" max="513" width="4.140625" customWidth="1"/>
    <col min="514" max="517" width="0" hidden="1" customWidth="1"/>
    <col min="518" max="518" width="9" bestFit="1" customWidth="1"/>
    <col min="519" max="519" width="6.28515625" bestFit="1" customWidth="1"/>
    <col min="520" max="522" width="0" hidden="1" customWidth="1"/>
    <col min="523" max="523" width="22" customWidth="1"/>
    <col min="524" max="524" width="14.5703125" bestFit="1" customWidth="1"/>
    <col min="525" max="525" width="30" bestFit="1" customWidth="1"/>
    <col min="526" max="526" width="12" customWidth="1"/>
    <col min="527" max="527" width="11" customWidth="1"/>
    <col min="769" max="769" width="4.140625" customWidth="1"/>
    <col min="770" max="773" width="0" hidden="1" customWidth="1"/>
    <col min="774" max="774" width="9" bestFit="1" customWidth="1"/>
    <col min="775" max="775" width="6.28515625" bestFit="1" customWidth="1"/>
    <col min="776" max="778" width="0" hidden="1" customWidth="1"/>
    <col min="779" max="779" width="22" customWidth="1"/>
    <col min="780" max="780" width="14.5703125" bestFit="1" customWidth="1"/>
    <col min="781" max="781" width="30" bestFit="1" customWidth="1"/>
    <col min="782" max="782" width="12" customWidth="1"/>
    <col min="783" max="783" width="11" customWidth="1"/>
    <col min="1025" max="1025" width="4.140625" customWidth="1"/>
    <col min="1026" max="1029" width="0" hidden="1" customWidth="1"/>
    <col min="1030" max="1030" width="9" bestFit="1" customWidth="1"/>
    <col min="1031" max="1031" width="6.28515625" bestFit="1" customWidth="1"/>
    <col min="1032" max="1034" width="0" hidden="1" customWidth="1"/>
    <col min="1035" max="1035" width="22" customWidth="1"/>
    <col min="1036" max="1036" width="14.5703125" bestFit="1" customWidth="1"/>
    <col min="1037" max="1037" width="30" bestFit="1" customWidth="1"/>
    <col min="1038" max="1038" width="12" customWidth="1"/>
    <col min="1039" max="1039" width="11" customWidth="1"/>
    <col min="1281" max="1281" width="4.140625" customWidth="1"/>
    <col min="1282" max="1285" width="0" hidden="1" customWidth="1"/>
    <col min="1286" max="1286" width="9" bestFit="1" customWidth="1"/>
    <col min="1287" max="1287" width="6.28515625" bestFit="1" customWidth="1"/>
    <col min="1288" max="1290" width="0" hidden="1" customWidth="1"/>
    <col min="1291" max="1291" width="22" customWidth="1"/>
    <col min="1292" max="1292" width="14.5703125" bestFit="1" customWidth="1"/>
    <col min="1293" max="1293" width="30" bestFit="1" customWidth="1"/>
    <col min="1294" max="1294" width="12" customWidth="1"/>
    <col min="1295" max="1295" width="11" customWidth="1"/>
    <col min="1537" max="1537" width="4.140625" customWidth="1"/>
    <col min="1538" max="1541" width="0" hidden="1" customWidth="1"/>
    <col min="1542" max="1542" width="9" bestFit="1" customWidth="1"/>
    <col min="1543" max="1543" width="6.28515625" bestFit="1" customWidth="1"/>
    <col min="1544" max="1546" width="0" hidden="1" customWidth="1"/>
    <col min="1547" max="1547" width="22" customWidth="1"/>
    <col min="1548" max="1548" width="14.5703125" bestFit="1" customWidth="1"/>
    <col min="1549" max="1549" width="30" bestFit="1" customWidth="1"/>
    <col min="1550" max="1550" width="12" customWidth="1"/>
    <col min="1551" max="1551" width="11" customWidth="1"/>
    <col min="1793" max="1793" width="4.140625" customWidth="1"/>
    <col min="1794" max="1797" width="0" hidden="1" customWidth="1"/>
    <col min="1798" max="1798" width="9" bestFit="1" customWidth="1"/>
    <col min="1799" max="1799" width="6.28515625" bestFit="1" customWidth="1"/>
    <col min="1800" max="1802" width="0" hidden="1" customWidth="1"/>
    <col min="1803" max="1803" width="22" customWidth="1"/>
    <col min="1804" max="1804" width="14.5703125" bestFit="1" customWidth="1"/>
    <col min="1805" max="1805" width="30" bestFit="1" customWidth="1"/>
    <col min="1806" max="1806" width="12" customWidth="1"/>
    <col min="1807" max="1807" width="11" customWidth="1"/>
    <col min="2049" max="2049" width="4.140625" customWidth="1"/>
    <col min="2050" max="2053" width="0" hidden="1" customWidth="1"/>
    <col min="2054" max="2054" width="9" bestFit="1" customWidth="1"/>
    <col min="2055" max="2055" width="6.28515625" bestFit="1" customWidth="1"/>
    <col min="2056" max="2058" width="0" hidden="1" customWidth="1"/>
    <col min="2059" max="2059" width="22" customWidth="1"/>
    <col min="2060" max="2060" width="14.5703125" bestFit="1" customWidth="1"/>
    <col min="2061" max="2061" width="30" bestFit="1" customWidth="1"/>
    <col min="2062" max="2062" width="12" customWidth="1"/>
    <col min="2063" max="2063" width="11" customWidth="1"/>
    <col min="2305" max="2305" width="4.140625" customWidth="1"/>
    <col min="2306" max="2309" width="0" hidden="1" customWidth="1"/>
    <col min="2310" max="2310" width="9" bestFit="1" customWidth="1"/>
    <col min="2311" max="2311" width="6.28515625" bestFit="1" customWidth="1"/>
    <col min="2312" max="2314" width="0" hidden="1" customWidth="1"/>
    <col min="2315" max="2315" width="22" customWidth="1"/>
    <col min="2316" max="2316" width="14.5703125" bestFit="1" customWidth="1"/>
    <col min="2317" max="2317" width="30" bestFit="1" customWidth="1"/>
    <col min="2318" max="2318" width="12" customWidth="1"/>
    <col min="2319" max="2319" width="11" customWidth="1"/>
    <col min="2561" max="2561" width="4.140625" customWidth="1"/>
    <col min="2562" max="2565" width="0" hidden="1" customWidth="1"/>
    <col min="2566" max="2566" width="9" bestFit="1" customWidth="1"/>
    <col min="2567" max="2567" width="6.28515625" bestFit="1" customWidth="1"/>
    <col min="2568" max="2570" width="0" hidden="1" customWidth="1"/>
    <col min="2571" max="2571" width="22" customWidth="1"/>
    <col min="2572" max="2572" width="14.5703125" bestFit="1" customWidth="1"/>
    <col min="2573" max="2573" width="30" bestFit="1" customWidth="1"/>
    <col min="2574" max="2574" width="12" customWidth="1"/>
    <col min="2575" max="2575" width="11" customWidth="1"/>
    <col min="2817" max="2817" width="4.140625" customWidth="1"/>
    <col min="2818" max="2821" width="0" hidden="1" customWidth="1"/>
    <col min="2822" max="2822" width="9" bestFit="1" customWidth="1"/>
    <col min="2823" max="2823" width="6.28515625" bestFit="1" customWidth="1"/>
    <col min="2824" max="2826" width="0" hidden="1" customWidth="1"/>
    <col min="2827" max="2827" width="22" customWidth="1"/>
    <col min="2828" max="2828" width="14.5703125" bestFit="1" customWidth="1"/>
    <col min="2829" max="2829" width="30" bestFit="1" customWidth="1"/>
    <col min="2830" max="2830" width="12" customWidth="1"/>
    <col min="2831" max="2831" width="11" customWidth="1"/>
    <col min="3073" max="3073" width="4.140625" customWidth="1"/>
    <col min="3074" max="3077" width="0" hidden="1" customWidth="1"/>
    <col min="3078" max="3078" width="9" bestFit="1" customWidth="1"/>
    <col min="3079" max="3079" width="6.28515625" bestFit="1" customWidth="1"/>
    <col min="3080" max="3082" width="0" hidden="1" customWidth="1"/>
    <col min="3083" max="3083" width="22" customWidth="1"/>
    <col min="3084" max="3084" width="14.5703125" bestFit="1" customWidth="1"/>
    <col min="3085" max="3085" width="30" bestFit="1" customWidth="1"/>
    <col min="3086" max="3086" width="12" customWidth="1"/>
    <col min="3087" max="3087" width="11" customWidth="1"/>
    <col min="3329" max="3329" width="4.140625" customWidth="1"/>
    <col min="3330" max="3333" width="0" hidden="1" customWidth="1"/>
    <col min="3334" max="3334" width="9" bestFit="1" customWidth="1"/>
    <col min="3335" max="3335" width="6.28515625" bestFit="1" customWidth="1"/>
    <col min="3336" max="3338" width="0" hidden="1" customWidth="1"/>
    <col min="3339" max="3339" width="22" customWidth="1"/>
    <col min="3340" max="3340" width="14.5703125" bestFit="1" customWidth="1"/>
    <col min="3341" max="3341" width="30" bestFit="1" customWidth="1"/>
    <col min="3342" max="3342" width="12" customWidth="1"/>
    <col min="3343" max="3343" width="11" customWidth="1"/>
    <col min="3585" max="3585" width="4.140625" customWidth="1"/>
    <col min="3586" max="3589" width="0" hidden="1" customWidth="1"/>
    <col min="3590" max="3590" width="9" bestFit="1" customWidth="1"/>
    <col min="3591" max="3591" width="6.28515625" bestFit="1" customWidth="1"/>
    <col min="3592" max="3594" width="0" hidden="1" customWidth="1"/>
    <col min="3595" max="3595" width="22" customWidth="1"/>
    <col min="3596" max="3596" width="14.5703125" bestFit="1" customWidth="1"/>
    <col min="3597" max="3597" width="30" bestFit="1" customWidth="1"/>
    <col min="3598" max="3598" width="12" customWidth="1"/>
    <col min="3599" max="3599" width="11" customWidth="1"/>
    <col min="3841" max="3841" width="4.140625" customWidth="1"/>
    <col min="3842" max="3845" width="0" hidden="1" customWidth="1"/>
    <col min="3846" max="3846" width="9" bestFit="1" customWidth="1"/>
    <col min="3847" max="3847" width="6.28515625" bestFit="1" customWidth="1"/>
    <col min="3848" max="3850" width="0" hidden="1" customWidth="1"/>
    <col min="3851" max="3851" width="22" customWidth="1"/>
    <col min="3852" max="3852" width="14.5703125" bestFit="1" customWidth="1"/>
    <col min="3853" max="3853" width="30" bestFit="1" customWidth="1"/>
    <col min="3854" max="3854" width="12" customWidth="1"/>
    <col min="3855" max="3855" width="11" customWidth="1"/>
    <col min="4097" max="4097" width="4.140625" customWidth="1"/>
    <col min="4098" max="4101" width="0" hidden="1" customWidth="1"/>
    <col min="4102" max="4102" width="9" bestFit="1" customWidth="1"/>
    <col min="4103" max="4103" width="6.28515625" bestFit="1" customWidth="1"/>
    <col min="4104" max="4106" width="0" hidden="1" customWidth="1"/>
    <col min="4107" max="4107" width="22" customWidth="1"/>
    <col min="4108" max="4108" width="14.5703125" bestFit="1" customWidth="1"/>
    <col min="4109" max="4109" width="30" bestFit="1" customWidth="1"/>
    <col min="4110" max="4110" width="12" customWidth="1"/>
    <col min="4111" max="4111" width="11" customWidth="1"/>
    <col min="4353" max="4353" width="4.140625" customWidth="1"/>
    <col min="4354" max="4357" width="0" hidden="1" customWidth="1"/>
    <col min="4358" max="4358" width="9" bestFit="1" customWidth="1"/>
    <col min="4359" max="4359" width="6.28515625" bestFit="1" customWidth="1"/>
    <col min="4360" max="4362" width="0" hidden="1" customWidth="1"/>
    <col min="4363" max="4363" width="22" customWidth="1"/>
    <col min="4364" max="4364" width="14.5703125" bestFit="1" customWidth="1"/>
    <col min="4365" max="4365" width="30" bestFit="1" customWidth="1"/>
    <col min="4366" max="4366" width="12" customWidth="1"/>
    <col min="4367" max="4367" width="11" customWidth="1"/>
    <col min="4609" max="4609" width="4.140625" customWidth="1"/>
    <col min="4610" max="4613" width="0" hidden="1" customWidth="1"/>
    <col min="4614" max="4614" width="9" bestFit="1" customWidth="1"/>
    <col min="4615" max="4615" width="6.28515625" bestFit="1" customWidth="1"/>
    <col min="4616" max="4618" width="0" hidden="1" customWidth="1"/>
    <col min="4619" max="4619" width="22" customWidth="1"/>
    <col min="4620" max="4620" width="14.5703125" bestFit="1" customWidth="1"/>
    <col min="4621" max="4621" width="30" bestFit="1" customWidth="1"/>
    <col min="4622" max="4622" width="12" customWidth="1"/>
    <col min="4623" max="4623" width="11" customWidth="1"/>
    <col min="4865" max="4865" width="4.140625" customWidth="1"/>
    <col min="4866" max="4869" width="0" hidden="1" customWidth="1"/>
    <col min="4870" max="4870" width="9" bestFit="1" customWidth="1"/>
    <col min="4871" max="4871" width="6.28515625" bestFit="1" customWidth="1"/>
    <col min="4872" max="4874" width="0" hidden="1" customWidth="1"/>
    <col min="4875" max="4875" width="22" customWidth="1"/>
    <col min="4876" max="4876" width="14.5703125" bestFit="1" customWidth="1"/>
    <col min="4877" max="4877" width="30" bestFit="1" customWidth="1"/>
    <col min="4878" max="4878" width="12" customWidth="1"/>
    <col min="4879" max="4879" width="11" customWidth="1"/>
    <col min="5121" max="5121" width="4.140625" customWidth="1"/>
    <col min="5122" max="5125" width="0" hidden="1" customWidth="1"/>
    <col min="5126" max="5126" width="9" bestFit="1" customWidth="1"/>
    <col min="5127" max="5127" width="6.28515625" bestFit="1" customWidth="1"/>
    <col min="5128" max="5130" width="0" hidden="1" customWidth="1"/>
    <col min="5131" max="5131" width="22" customWidth="1"/>
    <col min="5132" max="5132" width="14.5703125" bestFit="1" customWidth="1"/>
    <col min="5133" max="5133" width="30" bestFit="1" customWidth="1"/>
    <col min="5134" max="5134" width="12" customWidth="1"/>
    <col min="5135" max="5135" width="11" customWidth="1"/>
    <col min="5377" max="5377" width="4.140625" customWidth="1"/>
    <col min="5378" max="5381" width="0" hidden="1" customWidth="1"/>
    <col min="5382" max="5382" width="9" bestFit="1" customWidth="1"/>
    <col min="5383" max="5383" width="6.28515625" bestFit="1" customWidth="1"/>
    <col min="5384" max="5386" width="0" hidden="1" customWidth="1"/>
    <col min="5387" max="5387" width="22" customWidth="1"/>
    <col min="5388" max="5388" width="14.5703125" bestFit="1" customWidth="1"/>
    <col min="5389" max="5389" width="30" bestFit="1" customWidth="1"/>
    <col min="5390" max="5390" width="12" customWidth="1"/>
    <col min="5391" max="5391" width="11" customWidth="1"/>
    <col min="5633" max="5633" width="4.140625" customWidth="1"/>
    <col min="5634" max="5637" width="0" hidden="1" customWidth="1"/>
    <col min="5638" max="5638" width="9" bestFit="1" customWidth="1"/>
    <col min="5639" max="5639" width="6.28515625" bestFit="1" customWidth="1"/>
    <col min="5640" max="5642" width="0" hidden="1" customWidth="1"/>
    <col min="5643" max="5643" width="22" customWidth="1"/>
    <col min="5644" max="5644" width="14.5703125" bestFit="1" customWidth="1"/>
    <col min="5645" max="5645" width="30" bestFit="1" customWidth="1"/>
    <col min="5646" max="5646" width="12" customWidth="1"/>
    <col min="5647" max="5647" width="11" customWidth="1"/>
    <col min="5889" max="5889" width="4.140625" customWidth="1"/>
    <col min="5890" max="5893" width="0" hidden="1" customWidth="1"/>
    <col min="5894" max="5894" width="9" bestFit="1" customWidth="1"/>
    <col min="5895" max="5895" width="6.28515625" bestFit="1" customWidth="1"/>
    <col min="5896" max="5898" width="0" hidden="1" customWidth="1"/>
    <col min="5899" max="5899" width="22" customWidth="1"/>
    <col min="5900" max="5900" width="14.5703125" bestFit="1" customWidth="1"/>
    <col min="5901" max="5901" width="30" bestFit="1" customWidth="1"/>
    <col min="5902" max="5902" width="12" customWidth="1"/>
    <col min="5903" max="5903" width="11" customWidth="1"/>
    <col min="6145" max="6145" width="4.140625" customWidth="1"/>
    <col min="6146" max="6149" width="0" hidden="1" customWidth="1"/>
    <col min="6150" max="6150" width="9" bestFit="1" customWidth="1"/>
    <col min="6151" max="6151" width="6.28515625" bestFit="1" customWidth="1"/>
    <col min="6152" max="6154" width="0" hidden="1" customWidth="1"/>
    <col min="6155" max="6155" width="22" customWidth="1"/>
    <col min="6156" max="6156" width="14.5703125" bestFit="1" customWidth="1"/>
    <col min="6157" max="6157" width="30" bestFit="1" customWidth="1"/>
    <col min="6158" max="6158" width="12" customWidth="1"/>
    <col min="6159" max="6159" width="11" customWidth="1"/>
    <col min="6401" max="6401" width="4.140625" customWidth="1"/>
    <col min="6402" max="6405" width="0" hidden="1" customWidth="1"/>
    <col min="6406" max="6406" width="9" bestFit="1" customWidth="1"/>
    <col min="6407" max="6407" width="6.28515625" bestFit="1" customWidth="1"/>
    <col min="6408" max="6410" width="0" hidden="1" customWidth="1"/>
    <col min="6411" max="6411" width="22" customWidth="1"/>
    <col min="6412" max="6412" width="14.5703125" bestFit="1" customWidth="1"/>
    <col min="6413" max="6413" width="30" bestFit="1" customWidth="1"/>
    <col min="6414" max="6414" width="12" customWidth="1"/>
    <col min="6415" max="6415" width="11" customWidth="1"/>
    <col min="6657" max="6657" width="4.140625" customWidth="1"/>
    <col min="6658" max="6661" width="0" hidden="1" customWidth="1"/>
    <col min="6662" max="6662" width="9" bestFit="1" customWidth="1"/>
    <col min="6663" max="6663" width="6.28515625" bestFit="1" customWidth="1"/>
    <col min="6664" max="6666" width="0" hidden="1" customWidth="1"/>
    <col min="6667" max="6667" width="22" customWidth="1"/>
    <col min="6668" max="6668" width="14.5703125" bestFit="1" customWidth="1"/>
    <col min="6669" max="6669" width="30" bestFit="1" customWidth="1"/>
    <col min="6670" max="6670" width="12" customWidth="1"/>
    <col min="6671" max="6671" width="11" customWidth="1"/>
    <col min="6913" max="6913" width="4.140625" customWidth="1"/>
    <col min="6914" max="6917" width="0" hidden="1" customWidth="1"/>
    <col min="6918" max="6918" width="9" bestFit="1" customWidth="1"/>
    <col min="6919" max="6919" width="6.28515625" bestFit="1" customWidth="1"/>
    <col min="6920" max="6922" width="0" hidden="1" customWidth="1"/>
    <col min="6923" max="6923" width="22" customWidth="1"/>
    <col min="6924" max="6924" width="14.5703125" bestFit="1" customWidth="1"/>
    <col min="6925" max="6925" width="30" bestFit="1" customWidth="1"/>
    <col min="6926" max="6926" width="12" customWidth="1"/>
    <col min="6927" max="6927" width="11" customWidth="1"/>
    <col min="7169" max="7169" width="4.140625" customWidth="1"/>
    <col min="7170" max="7173" width="0" hidden="1" customWidth="1"/>
    <col min="7174" max="7174" width="9" bestFit="1" customWidth="1"/>
    <col min="7175" max="7175" width="6.28515625" bestFit="1" customWidth="1"/>
    <col min="7176" max="7178" width="0" hidden="1" customWidth="1"/>
    <col min="7179" max="7179" width="22" customWidth="1"/>
    <col min="7180" max="7180" width="14.5703125" bestFit="1" customWidth="1"/>
    <col min="7181" max="7181" width="30" bestFit="1" customWidth="1"/>
    <col min="7182" max="7182" width="12" customWidth="1"/>
    <col min="7183" max="7183" width="11" customWidth="1"/>
    <col min="7425" max="7425" width="4.140625" customWidth="1"/>
    <col min="7426" max="7429" width="0" hidden="1" customWidth="1"/>
    <col min="7430" max="7430" width="9" bestFit="1" customWidth="1"/>
    <col min="7431" max="7431" width="6.28515625" bestFit="1" customWidth="1"/>
    <col min="7432" max="7434" width="0" hidden="1" customWidth="1"/>
    <col min="7435" max="7435" width="22" customWidth="1"/>
    <col min="7436" max="7436" width="14.5703125" bestFit="1" customWidth="1"/>
    <col min="7437" max="7437" width="30" bestFit="1" customWidth="1"/>
    <col min="7438" max="7438" width="12" customWidth="1"/>
    <col min="7439" max="7439" width="11" customWidth="1"/>
    <col min="7681" max="7681" width="4.140625" customWidth="1"/>
    <col min="7682" max="7685" width="0" hidden="1" customWidth="1"/>
    <col min="7686" max="7686" width="9" bestFit="1" customWidth="1"/>
    <col min="7687" max="7687" width="6.28515625" bestFit="1" customWidth="1"/>
    <col min="7688" max="7690" width="0" hidden="1" customWidth="1"/>
    <col min="7691" max="7691" width="22" customWidth="1"/>
    <col min="7692" max="7692" width="14.5703125" bestFit="1" customWidth="1"/>
    <col min="7693" max="7693" width="30" bestFit="1" customWidth="1"/>
    <col min="7694" max="7694" width="12" customWidth="1"/>
    <col min="7695" max="7695" width="11" customWidth="1"/>
    <col min="7937" max="7937" width="4.140625" customWidth="1"/>
    <col min="7938" max="7941" width="0" hidden="1" customWidth="1"/>
    <col min="7942" max="7942" width="9" bestFit="1" customWidth="1"/>
    <col min="7943" max="7943" width="6.28515625" bestFit="1" customWidth="1"/>
    <col min="7944" max="7946" width="0" hidden="1" customWidth="1"/>
    <col min="7947" max="7947" width="22" customWidth="1"/>
    <col min="7948" max="7948" width="14.5703125" bestFit="1" customWidth="1"/>
    <col min="7949" max="7949" width="30" bestFit="1" customWidth="1"/>
    <col min="7950" max="7950" width="12" customWidth="1"/>
    <col min="7951" max="7951" width="11" customWidth="1"/>
    <col min="8193" max="8193" width="4.140625" customWidth="1"/>
    <col min="8194" max="8197" width="0" hidden="1" customWidth="1"/>
    <col min="8198" max="8198" width="9" bestFit="1" customWidth="1"/>
    <col min="8199" max="8199" width="6.28515625" bestFit="1" customWidth="1"/>
    <col min="8200" max="8202" width="0" hidden="1" customWidth="1"/>
    <col min="8203" max="8203" width="22" customWidth="1"/>
    <col min="8204" max="8204" width="14.5703125" bestFit="1" customWidth="1"/>
    <col min="8205" max="8205" width="30" bestFit="1" customWidth="1"/>
    <col min="8206" max="8206" width="12" customWidth="1"/>
    <col min="8207" max="8207" width="11" customWidth="1"/>
    <col min="8449" max="8449" width="4.140625" customWidth="1"/>
    <col min="8450" max="8453" width="0" hidden="1" customWidth="1"/>
    <col min="8454" max="8454" width="9" bestFit="1" customWidth="1"/>
    <col min="8455" max="8455" width="6.28515625" bestFit="1" customWidth="1"/>
    <col min="8456" max="8458" width="0" hidden="1" customWidth="1"/>
    <col min="8459" max="8459" width="22" customWidth="1"/>
    <col min="8460" max="8460" width="14.5703125" bestFit="1" customWidth="1"/>
    <col min="8461" max="8461" width="30" bestFit="1" customWidth="1"/>
    <col min="8462" max="8462" width="12" customWidth="1"/>
    <col min="8463" max="8463" width="11" customWidth="1"/>
    <col min="8705" max="8705" width="4.140625" customWidth="1"/>
    <col min="8706" max="8709" width="0" hidden="1" customWidth="1"/>
    <col min="8710" max="8710" width="9" bestFit="1" customWidth="1"/>
    <col min="8711" max="8711" width="6.28515625" bestFit="1" customWidth="1"/>
    <col min="8712" max="8714" width="0" hidden="1" customWidth="1"/>
    <col min="8715" max="8715" width="22" customWidth="1"/>
    <col min="8716" max="8716" width="14.5703125" bestFit="1" customWidth="1"/>
    <col min="8717" max="8717" width="30" bestFit="1" customWidth="1"/>
    <col min="8718" max="8718" width="12" customWidth="1"/>
    <col min="8719" max="8719" width="11" customWidth="1"/>
    <col min="8961" max="8961" width="4.140625" customWidth="1"/>
    <col min="8962" max="8965" width="0" hidden="1" customWidth="1"/>
    <col min="8966" max="8966" width="9" bestFit="1" customWidth="1"/>
    <col min="8967" max="8967" width="6.28515625" bestFit="1" customWidth="1"/>
    <col min="8968" max="8970" width="0" hidden="1" customWidth="1"/>
    <col min="8971" max="8971" width="22" customWidth="1"/>
    <col min="8972" max="8972" width="14.5703125" bestFit="1" customWidth="1"/>
    <col min="8973" max="8973" width="30" bestFit="1" customWidth="1"/>
    <col min="8974" max="8974" width="12" customWidth="1"/>
    <col min="8975" max="8975" width="11" customWidth="1"/>
    <col min="9217" max="9217" width="4.140625" customWidth="1"/>
    <col min="9218" max="9221" width="0" hidden="1" customWidth="1"/>
    <col min="9222" max="9222" width="9" bestFit="1" customWidth="1"/>
    <col min="9223" max="9223" width="6.28515625" bestFit="1" customWidth="1"/>
    <col min="9224" max="9226" width="0" hidden="1" customWidth="1"/>
    <col min="9227" max="9227" width="22" customWidth="1"/>
    <col min="9228" max="9228" width="14.5703125" bestFit="1" customWidth="1"/>
    <col min="9229" max="9229" width="30" bestFit="1" customWidth="1"/>
    <col min="9230" max="9230" width="12" customWidth="1"/>
    <col min="9231" max="9231" width="11" customWidth="1"/>
    <col min="9473" max="9473" width="4.140625" customWidth="1"/>
    <col min="9474" max="9477" width="0" hidden="1" customWidth="1"/>
    <col min="9478" max="9478" width="9" bestFit="1" customWidth="1"/>
    <col min="9479" max="9479" width="6.28515625" bestFit="1" customWidth="1"/>
    <col min="9480" max="9482" width="0" hidden="1" customWidth="1"/>
    <col min="9483" max="9483" width="22" customWidth="1"/>
    <col min="9484" max="9484" width="14.5703125" bestFit="1" customWidth="1"/>
    <col min="9485" max="9485" width="30" bestFit="1" customWidth="1"/>
    <col min="9486" max="9486" width="12" customWidth="1"/>
    <col min="9487" max="9487" width="11" customWidth="1"/>
    <col min="9729" max="9729" width="4.140625" customWidth="1"/>
    <col min="9730" max="9733" width="0" hidden="1" customWidth="1"/>
    <col min="9734" max="9734" width="9" bestFit="1" customWidth="1"/>
    <col min="9735" max="9735" width="6.28515625" bestFit="1" customWidth="1"/>
    <col min="9736" max="9738" width="0" hidden="1" customWidth="1"/>
    <col min="9739" max="9739" width="22" customWidth="1"/>
    <col min="9740" max="9740" width="14.5703125" bestFit="1" customWidth="1"/>
    <col min="9741" max="9741" width="30" bestFit="1" customWidth="1"/>
    <col min="9742" max="9742" width="12" customWidth="1"/>
    <col min="9743" max="9743" width="11" customWidth="1"/>
    <col min="9985" max="9985" width="4.140625" customWidth="1"/>
    <col min="9986" max="9989" width="0" hidden="1" customWidth="1"/>
    <col min="9990" max="9990" width="9" bestFit="1" customWidth="1"/>
    <col min="9991" max="9991" width="6.28515625" bestFit="1" customWidth="1"/>
    <col min="9992" max="9994" width="0" hidden="1" customWidth="1"/>
    <col min="9995" max="9995" width="22" customWidth="1"/>
    <col min="9996" max="9996" width="14.5703125" bestFit="1" customWidth="1"/>
    <col min="9997" max="9997" width="30" bestFit="1" customWidth="1"/>
    <col min="9998" max="9998" width="12" customWidth="1"/>
    <col min="9999" max="9999" width="11" customWidth="1"/>
    <col min="10241" max="10241" width="4.140625" customWidth="1"/>
    <col min="10242" max="10245" width="0" hidden="1" customWidth="1"/>
    <col min="10246" max="10246" width="9" bestFit="1" customWidth="1"/>
    <col min="10247" max="10247" width="6.28515625" bestFit="1" customWidth="1"/>
    <col min="10248" max="10250" width="0" hidden="1" customWidth="1"/>
    <col min="10251" max="10251" width="22" customWidth="1"/>
    <col min="10252" max="10252" width="14.5703125" bestFit="1" customWidth="1"/>
    <col min="10253" max="10253" width="30" bestFit="1" customWidth="1"/>
    <col min="10254" max="10254" width="12" customWidth="1"/>
    <col min="10255" max="10255" width="11" customWidth="1"/>
    <col min="10497" max="10497" width="4.140625" customWidth="1"/>
    <col min="10498" max="10501" width="0" hidden="1" customWidth="1"/>
    <col min="10502" max="10502" width="9" bestFit="1" customWidth="1"/>
    <col min="10503" max="10503" width="6.28515625" bestFit="1" customWidth="1"/>
    <col min="10504" max="10506" width="0" hidden="1" customWidth="1"/>
    <col min="10507" max="10507" width="22" customWidth="1"/>
    <col min="10508" max="10508" width="14.5703125" bestFit="1" customWidth="1"/>
    <col min="10509" max="10509" width="30" bestFit="1" customWidth="1"/>
    <col min="10510" max="10510" width="12" customWidth="1"/>
    <col min="10511" max="10511" width="11" customWidth="1"/>
    <col min="10753" max="10753" width="4.140625" customWidth="1"/>
    <col min="10754" max="10757" width="0" hidden="1" customWidth="1"/>
    <col min="10758" max="10758" width="9" bestFit="1" customWidth="1"/>
    <col min="10759" max="10759" width="6.28515625" bestFit="1" customWidth="1"/>
    <col min="10760" max="10762" width="0" hidden="1" customWidth="1"/>
    <col min="10763" max="10763" width="22" customWidth="1"/>
    <col min="10764" max="10764" width="14.5703125" bestFit="1" customWidth="1"/>
    <col min="10765" max="10765" width="30" bestFit="1" customWidth="1"/>
    <col min="10766" max="10766" width="12" customWidth="1"/>
    <col min="10767" max="10767" width="11" customWidth="1"/>
    <col min="11009" max="11009" width="4.140625" customWidth="1"/>
    <col min="11010" max="11013" width="0" hidden="1" customWidth="1"/>
    <col min="11014" max="11014" width="9" bestFit="1" customWidth="1"/>
    <col min="11015" max="11015" width="6.28515625" bestFit="1" customWidth="1"/>
    <col min="11016" max="11018" width="0" hidden="1" customWidth="1"/>
    <col min="11019" max="11019" width="22" customWidth="1"/>
    <col min="11020" max="11020" width="14.5703125" bestFit="1" customWidth="1"/>
    <col min="11021" max="11021" width="30" bestFit="1" customWidth="1"/>
    <col min="11022" max="11022" width="12" customWidth="1"/>
    <col min="11023" max="11023" width="11" customWidth="1"/>
    <col min="11265" max="11265" width="4.140625" customWidth="1"/>
    <col min="11266" max="11269" width="0" hidden="1" customWidth="1"/>
    <col min="11270" max="11270" width="9" bestFit="1" customWidth="1"/>
    <col min="11271" max="11271" width="6.28515625" bestFit="1" customWidth="1"/>
    <col min="11272" max="11274" width="0" hidden="1" customWidth="1"/>
    <col min="11275" max="11275" width="22" customWidth="1"/>
    <col min="11276" max="11276" width="14.5703125" bestFit="1" customWidth="1"/>
    <col min="11277" max="11277" width="30" bestFit="1" customWidth="1"/>
    <col min="11278" max="11278" width="12" customWidth="1"/>
    <col min="11279" max="11279" width="11" customWidth="1"/>
    <col min="11521" max="11521" width="4.140625" customWidth="1"/>
    <col min="11522" max="11525" width="0" hidden="1" customWidth="1"/>
    <col min="11526" max="11526" width="9" bestFit="1" customWidth="1"/>
    <col min="11527" max="11527" width="6.28515625" bestFit="1" customWidth="1"/>
    <col min="11528" max="11530" width="0" hidden="1" customWidth="1"/>
    <col min="11531" max="11531" width="22" customWidth="1"/>
    <col min="11532" max="11532" width="14.5703125" bestFit="1" customWidth="1"/>
    <col min="11533" max="11533" width="30" bestFit="1" customWidth="1"/>
    <col min="11534" max="11534" width="12" customWidth="1"/>
    <col min="11535" max="11535" width="11" customWidth="1"/>
    <col min="11777" max="11777" width="4.140625" customWidth="1"/>
    <col min="11778" max="11781" width="0" hidden="1" customWidth="1"/>
    <col min="11782" max="11782" width="9" bestFit="1" customWidth="1"/>
    <col min="11783" max="11783" width="6.28515625" bestFit="1" customWidth="1"/>
    <col min="11784" max="11786" width="0" hidden="1" customWidth="1"/>
    <col min="11787" max="11787" width="22" customWidth="1"/>
    <col min="11788" max="11788" width="14.5703125" bestFit="1" customWidth="1"/>
    <col min="11789" max="11789" width="30" bestFit="1" customWidth="1"/>
    <col min="11790" max="11790" width="12" customWidth="1"/>
    <col min="11791" max="11791" width="11" customWidth="1"/>
    <col min="12033" max="12033" width="4.140625" customWidth="1"/>
    <col min="12034" max="12037" width="0" hidden="1" customWidth="1"/>
    <col min="12038" max="12038" width="9" bestFit="1" customWidth="1"/>
    <col min="12039" max="12039" width="6.28515625" bestFit="1" customWidth="1"/>
    <col min="12040" max="12042" width="0" hidden="1" customWidth="1"/>
    <col min="12043" max="12043" width="22" customWidth="1"/>
    <col min="12044" max="12044" width="14.5703125" bestFit="1" customWidth="1"/>
    <col min="12045" max="12045" width="30" bestFit="1" customWidth="1"/>
    <col min="12046" max="12046" width="12" customWidth="1"/>
    <col min="12047" max="12047" width="11" customWidth="1"/>
    <col min="12289" max="12289" width="4.140625" customWidth="1"/>
    <col min="12290" max="12293" width="0" hidden="1" customWidth="1"/>
    <col min="12294" max="12294" width="9" bestFit="1" customWidth="1"/>
    <col min="12295" max="12295" width="6.28515625" bestFit="1" customWidth="1"/>
    <col min="12296" max="12298" width="0" hidden="1" customWidth="1"/>
    <col min="12299" max="12299" width="22" customWidth="1"/>
    <col min="12300" max="12300" width="14.5703125" bestFit="1" customWidth="1"/>
    <col min="12301" max="12301" width="30" bestFit="1" customWidth="1"/>
    <col min="12302" max="12302" width="12" customWidth="1"/>
    <col min="12303" max="12303" width="11" customWidth="1"/>
    <col min="12545" max="12545" width="4.140625" customWidth="1"/>
    <col min="12546" max="12549" width="0" hidden="1" customWidth="1"/>
    <col min="12550" max="12550" width="9" bestFit="1" customWidth="1"/>
    <col min="12551" max="12551" width="6.28515625" bestFit="1" customWidth="1"/>
    <col min="12552" max="12554" width="0" hidden="1" customWidth="1"/>
    <col min="12555" max="12555" width="22" customWidth="1"/>
    <col min="12556" max="12556" width="14.5703125" bestFit="1" customWidth="1"/>
    <col min="12557" max="12557" width="30" bestFit="1" customWidth="1"/>
    <col min="12558" max="12558" width="12" customWidth="1"/>
    <col min="12559" max="12559" width="11" customWidth="1"/>
    <col min="12801" max="12801" width="4.140625" customWidth="1"/>
    <col min="12802" max="12805" width="0" hidden="1" customWidth="1"/>
    <col min="12806" max="12806" width="9" bestFit="1" customWidth="1"/>
    <col min="12807" max="12807" width="6.28515625" bestFit="1" customWidth="1"/>
    <col min="12808" max="12810" width="0" hidden="1" customWidth="1"/>
    <col min="12811" max="12811" width="22" customWidth="1"/>
    <col min="12812" max="12812" width="14.5703125" bestFit="1" customWidth="1"/>
    <col min="12813" max="12813" width="30" bestFit="1" customWidth="1"/>
    <col min="12814" max="12814" width="12" customWidth="1"/>
    <col min="12815" max="12815" width="11" customWidth="1"/>
    <col min="13057" max="13057" width="4.140625" customWidth="1"/>
    <col min="13058" max="13061" width="0" hidden="1" customWidth="1"/>
    <col min="13062" max="13062" width="9" bestFit="1" customWidth="1"/>
    <col min="13063" max="13063" width="6.28515625" bestFit="1" customWidth="1"/>
    <col min="13064" max="13066" width="0" hidden="1" customWidth="1"/>
    <col min="13067" max="13067" width="22" customWidth="1"/>
    <col min="13068" max="13068" width="14.5703125" bestFit="1" customWidth="1"/>
    <col min="13069" max="13069" width="30" bestFit="1" customWidth="1"/>
    <col min="13070" max="13070" width="12" customWidth="1"/>
    <col min="13071" max="13071" width="11" customWidth="1"/>
    <col min="13313" max="13313" width="4.140625" customWidth="1"/>
    <col min="13314" max="13317" width="0" hidden="1" customWidth="1"/>
    <col min="13318" max="13318" width="9" bestFit="1" customWidth="1"/>
    <col min="13319" max="13319" width="6.28515625" bestFit="1" customWidth="1"/>
    <col min="13320" max="13322" width="0" hidden="1" customWidth="1"/>
    <col min="13323" max="13323" width="22" customWidth="1"/>
    <col min="13324" max="13324" width="14.5703125" bestFit="1" customWidth="1"/>
    <col min="13325" max="13325" width="30" bestFit="1" customWidth="1"/>
    <col min="13326" max="13326" width="12" customWidth="1"/>
    <col min="13327" max="13327" width="11" customWidth="1"/>
    <col min="13569" max="13569" width="4.140625" customWidth="1"/>
    <col min="13570" max="13573" width="0" hidden="1" customWidth="1"/>
    <col min="13574" max="13574" width="9" bestFit="1" customWidth="1"/>
    <col min="13575" max="13575" width="6.28515625" bestFit="1" customWidth="1"/>
    <col min="13576" max="13578" width="0" hidden="1" customWidth="1"/>
    <col min="13579" max="13579" width="22" customWidth="1"/>
    <col min="13580" max="13580" width="14.5703125" bestFit="1" customWidth="1"/>
    <col min="13581" max="13581" width="30" bestFit="1" customWidth="1"/>
    <col min="13582" max="13582" width="12" customWidth="1"/>
    <col min="13583" max="13583" width="11" customWidth="1"/>
    <col min="13825" max="13825" width="4.140625" customWidth="1"/>
    <col min="13826" max="13829" width="0" hidden="1" customWidth="1"/>
    <col min="13830" max="13830" width="9" bestFit="1" customWidth="1"/>
    <col min="13831" max="13831" width="6.28515625" bestFit="1" customWidth="1"/>
    <col min="13832" max="13834" width="0" hidden="1" customWidth="1"/>
    <col min="13835" max="13835" width="22" customWidth="1"/>
    <col min="13836" max="13836" width="14.5703125" bestFit="1" customWidth="1"/>
    <col min="13837" max="13837" width="30" bestFit="1" customWidth="1"/>
    <col min="13838" max="13838" width="12" customWidth="1"/>
    <col min="13839" max="13839" width="11" customWidth="1"/>
    <col min="14081" max="14081" width="4.140625" customWidth="1"/>
    <col min="14082" max="14085" width="0" hidden="1" customWidth="1"/>
    <col min="14086" max="14086" width="9" bestFit="1" customWidth="1"/>
    <col min="14087" max="14087" width="6.28515625" bestFit="1" customWidth="1"/>
    <col min="14088" max="14090" width="0" hidden="1" customWidth="1"/>
    <col min="14091" max="14091" width="22" customWidth="1"/>
    <col min="14092" max="14092" width="14.5703125" bestFit="1" customWidth="1"/>
    <col min="14093" max="14093" width="30" bestFit="1" customWidth="1"/>
    <col min="14094" max="14094" width="12" customWidth="1"/>
    <col min="14095" max="14095" width="11" customWidth="1"/>
    <col min="14337" max="14337" width="4.140625" customWidth="1"/>
    <col min="14338" max="14341" width="0" hidden="1" customWidth="1"/>
    <col min="14342" max="14342" width="9" bestFit="1" customWidth="1"/>
    <col min="14343" max="14343" width="6.28515625" bestFit="1" customWidth="1"/>
    <col min="14344" max="14346" width="0" hidden="1" customWidth="1"/>
    <col min="14347" max="14347" width="22" customWidth="1"/>
    <col min="14348" max="14348" width="14.5703125" bestFit="1" customWidth="1"/>
    <col min="14349" max="14349" width="30" bestFit="1" customWidth="1"/>
    <col min="14350" max="14350" width="12" customWidth="1"/>
    <col min="14351" max="14351" width="11" customWidth="1"/>
    <col min="14593" max="14593" width="4.140625" customWidth="1"/>
    <col min="14594" max="14597" width="0" hidden="1" customWidth="1"/>
    <col min="14598" max="14598" width="9" bestFit="1" customWidth="1"/>
    <col min="14599" max="14599" width="6.28515625" bestFit="1" customWidth="1"/>
    <col min="14600" max="14602" width="0" hidden="1" customWidth="1"/>
    <col min="14603" max="14603" width="22" customWidth="1"/>
    <col min="14604" max="14604" width="14.5703125" bestFit="1" customWidth="1"/>
    <col min="14605" max="14605" width="30" bestFit="1" customWidth="1"/>
    <col min="14606" max="14606" width="12" customWidth="1"/>
    <col min="14607" max="14607" width="11" customWidth="1"/>
    <col min="14849" max="14849" width="4.140625" customWidth="1"/>
    <col min="14850" max="14853" width="0" hidden="1" customWidth="1"/>
    <col min="14854" max="14854" width="9" bestFit="1" customWidth="1"/>
    <col min="14855" max="14855" width="6.28515625" bestFit="1" customWidth="1"/>
    <col min="14856" max="14858" width="0" hidden="1" customWidth="1"/>
    <col min="14859" max="14859" width="22" customWidth="1"/>
    <col min="14860" max="14860" width="14.5703125" bestFit="1" customWidth="1"/>
    <col min="14861" max="14861" width="30" bestFit="1" customWidth="1"/>
    <col min="14862" max="14862" width="12" customWidth="1"/>
    <col min="14863" max="14863" width="11" customWidth="1"/>
    <col min="15105" max="15105" width="4.140625" customWidth="1"/>
    <col min="15106" max="15109" width="0" hidden="1" customWidth="1"/>
    <col min="15110" max="15110" width="9" bestFit="1" customWidth="1"/>
    <col min="15111" max="15111" width="6.28515625" bestFit="1" customWidth="1"/>
    <col min="15112" max="15114" width="0" hidden="1" customWidth="1"/>
    <col min="15115" max="15115" width="22" customWidth="1"/>
    <col min="15116" max="15116" width="14.5703125" bestFit="1" customWidth="1"/>
    <col min="15117" max="15117" width="30" bestFit="1" customWidth="1"/>
    <col min="15118" max="15118" width="12" customWidth="1"/>
    <col min="15119" max="15119" width="11" customWidth="1"/>
    <col min="15361" max="15361" width="4.140625" customWidth="1"/>
    <col min="15362" max="15365" width="0" hidden="1" customWidth="1"/>
    <col min="15366" max="15366" width="9" bestFit="1" customWidth="1"/>
    <col min="15367" max="15367" width="6.28515625" bestFit="1" customWidth="1"/>
    <col min="15368" max="15370" width="0" hidden="1" customWidth="1"/>
    <col min="15371" max="15371" width="22" customWidth="1"/>
    <col min="15372" max="15372" width="14.5703125" bestFit="1" customWidth="1"/>
    <col min="15373" max="15373" width="30" bestFit="1" customWidth="1"/>
    <col min="15374" max="15374" width="12" customWidth="1"/>
    <col min="15375" max="15375" width="11" customWidth="1"/>
    <col min="15617" max="15617" width="4.140625" customWidth="1"/>
    <col min="15618" max="15621" width="0" hidden="1" customWidth="1"/>
    <col min="15622" max="15622" width="9" bestFit="1" customWidth="1"/>
    <col min="15623" max="15623" width="6.28515625" bestFit="1" customWidth="1"/>
    <col min="15624" max="15626" width="0" hidden="1" customWidth="1"/>
    <col min="15627" max="15627" width="22" customWidth="1"/>
    <col min="15628" max="15628" width="14.5703125" bestFit="1" customWidth="1"/>
    <col min="15629" max="15629" width="30" bestFit="1" customWidth="1"/>
    <col min="15630" max="15630" width="12" customWidth="1"/>
    <col min="15631" max="15631" width="11" customWidth="1"/>
    <col min="15873" max="15873" width="4.140625" customWidth="1"/>
    <col min="15874" max="15877" width="0" hidden="1" customWidth="1"/>
    <col min="15878" max="15878" width="9" bestFit="1" customWidth="1"/>
    <col min="15879" max="15879" width="6.28515625" bestFit="1" customWidth="1"/>
    <col min="15880" max="15882" width="0" hidden="1" customWidth="1"/>
    <col min="15883" max="15883" width="22" customWidth="1"/>
    <col min="15884" max="15884" width="14.5703125" bestFit="1" customWidth="1"/>
    <col min="15885" max="15885" width="30" bestFit="1" customWidth="1"/>
    <col min="15886" max="15886" width="12" customWidth="1"/>
    <col min="15887" max="15887" width="11" customWidth="1"/>
    <col min="16129" max="16129" width="4.140625" customWidth="1"/>
    <col min="16130" max="16133" width="0" hidden="1" customWidth="1"/>
    <col min="16134" max="16134" width="9" bestFit="1" customWidth="1"/>
    <col min="16135" max="16135" width="6.28515625" bestFit="1" customWidth="1"/>
    <col min="16136" max="16138" width="0" hidden="1" customWidth="1"/>
    <col min="16139" max="16139" width="22" customWidth="1"/>
    <col min="16140" max="16140" width="14.5703125" bestFit="1" customWidth="1"/>
    <col min="16141" max="16141" width="30" bestFit="1" customWidth="1"/>
    <col min="16142" max="16142" width="12" customWidth="1"/>
    <col min="16143" max="16143" width="11" customWidth="1"/>
  </cols>
  <sheetData>
    <row r="1" spans="1:15" ht="16.5">
      <c r="B1" s="124" t="str">
        <f>S1_Title</f>
        <v>Протокол проверки результатов Единого государственного экзамена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6.5">
      <c r="B2" s="124" t="str">
        <f>S1_FileName</f>
        <v>42-Кемеровская область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0"/>
      <c r="O2" s="2"/>
    </row>
    <row r="3" spans="1:15" ht="16.5">
      <c r="B3" s="126" t="str">
        <f>S1_InstType</f>
        <v xml:space="preserve">Код ОУ: </v>
      </c>
      <c r="C3" s="126"/>
      <c r="D3" s="126"/>
      <c r="E3" s="126"/>
      <c r="F3" s="126"/>
      <c r="G3" s="126"/>
      <c r="H3" s="126"/>
      <c r="I3" s="126"/>
      <c r="J3" s="127" t="str">
        <f>S1_SchoolCode</f>
        <v>431049</v>
      </c>
      <c r="K3" s="127"/>
      <c r="L3" s="127"/>
      <c r="M3" s="127"/>
      <c r="N3" s="21"/>
    </row>
    <row r="4" spans="1:15" ht="16.5">
      <c r="B4" s="124" t="str">
        <f>S1_SubjectCode</f>
        <v>18-Литература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20"/>
    </row>
    <row r="5" spans="1:15" ht="17.25" customHeight="1" thickBot="1">
      <c r="B5" s="123" t="s">
        <v>2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9"/>
      <c r="O5" s="11" t="str">
        <f>S1_MinBall</f>
        <v>32</v>
      </c>
    </row>
    <row r="6" spans="1:15" ht="25.5">
      <c r="B6" s="38" t="s">
        <v>1</v>
      </c>
      <c r="C6" s="39" t="str">
        <f>S1_FName1</f>
        <v>Класс</v>
      </c>
      <c r="D6" s="39" t="str">
        <f>S1_FName2</f>
        <v>Код ППЭ</v>
      </c>
      <c r="E6" s="39" t="str">
        <f>S1_FName3</f>
        <v>Аудитория</v>
      </c>
      <c r="F6" s="39" t="str">
        <f>S1_FName4</f>
        <v>Фамилия</v>
      </c>
      <c r="G6" s="39" t="str">
        <f>S1_FName5</f>
        <v>Имя</v>
      </c>
      <c r="H6" s="39" t="str">
        <f>S1_FName6</f>
        <v>Отчество</v>
      </c>
      <c r="I6" s="39" t="str">
        <f>S1_FName13</f>
        <v>Серия документа</v>
      </c>
      <c r="J6" s="39" t="str">
        <f>S1_FName14</f>
        <v>Номер документа</v>
      </c>
      <c r="K6" s="39" t="str">
        <f>S1_FName10</f>
        <v>Задания типа А</v>
      </c>
      <c r="L6" s="39" t="str">
        <f>S1_FName11</f>
        <v>Задания типа В</v>
      </c>
      <c r="M6" s="39" t="str">
        <f>S1_FName12</f>
        <v>Задания типа C</v>
      </c>
      <c r="N6" s="40" t="str">
        <f>S1_FName18</f>
        <v>Первичный балл</v>
      </c>
      <c r="O6" s="41" t="str">
        <f>S1_FName15</f>
        <v>Балл</v>
      </c>
    </row>
    <row r="7" spans="1:15" ht="12.75" customHeight="1">
      <c r="A7" s="4"/>
      <c r="B7" s="42">
        <v>1</v>
      </c>
      <c r="C7" s="5" t="s">
        <v>28</v>
      </c>
      <c r="D7" s="5">
        <v>870</v>
      </c>
      <c r="E7" s="5" t="s">
        <v>230</v>
      </c>
      <c r="F7" s="6" t="s">
        <v>101</v>
      </c>
      <c r="G7" s="6" t="s">
        <v>102</v>
      </c>
      <c r="H7" s="6" t="s">
        <v>81</v>
      </c>
      <c r="I7" s="6" t="s">
        <v>42</v>
      </c>
      <c r="J7" s="6" t="s">
        <v>103</v>
      </c>
      <c r="K7" s="6"/>
      <c r="L7" s="6" t="s">
        <v>231</v>
      </c>
      <c r="M7" s="6" t="s">
        <v>232</v>
      </c>
      <c r="N7" s="15">
        <v>21</v>
      </c>
      <c r="O7" s="55">
        <v>55</v>
      </c>
    </row>
    <row r="8" spans="1:15" ht="12.75" customHeight="1">
      <c r="A8" s="4"/>
      <c r="B8" s="42">
        <v>2</v>
      </c>
      <c r="C8" s="5" t="s">
        <v>28</v>
      </c>
      <c r="D8" s="5">
        <v>870</v>
      </c>
      <c r="E8" s="5" t="s">
        <v>233</v>
      </c>
      <c r="F8" s="6" t="s">
        <v>146</v>
      </c>
      <c r="G8" s="6" t="s">
        <v>147</v>
      </c>
      <c r="H8" s="6" t="s">
        <v>148</v>
      </c>
      <c r="I8" s="6" t="s">
        <v>42</v>
      </c>
      <c r="J8" s="6" t="s">
        <v>149</v>
      </c>
      <c r="K8" s="6"/>
      <c r="L8" s="6" t="s">
        <v>234</v>
      </c>
      <c r="M8" s="6" t="s">
        <v>235</v>
      </c>
      <c r="N8" s="15">
        <v>25</v>
      </c>
      <c r="O8" s="55">
        <v>61</v>
      </c>
    </row>
    <row r="9" spans="1:15" ht="12.75" customHeight="1">
      <c r="A9" s="4"/>
      <c r="B9" s="42">
        <v>3</v>
      </c>
      <c r="C9" s="5" t="s">
        <v>28</v>
      </c>
      <c r="D9" s="5">
        <v>870</v>
      </c>
      <c r="E9" s="5" t="s">
        <v>230</v>
      </c>
      <c r="F9" s="6" t="s">
        <v>168</v>
      </c>
      <c r="G9" s="6" t="s">
        <v>169</v>
      </c>
      <c r="H9" s="6" t="s">
        <v>170</v>
      </c>
      <c r="I9" s="6" t="s">
        <v>51</v>
      </c>
      <c r="J9" s="6" t="s">
        <v>171</v>
      </c>
      <c r="K9" s="6"/>
      <c r="L9" s="6" t="s">
        <v>236</v>
      </c>
      <c r="M9" s="6" t="s">
        <v>237</v>
      </c>
      <c r="N9" s="15">
        <v>25</v>
      </c>
      <c r="O9" s="55">
        <v>61</v>
      </c>
    </row>
    <row r="10" spans="1:15" ht="13.5" thickBot="1">
      <c r="A10" s="1"/>
      <c r="B10" s="7"/>
      <c r="C10" s="8"/>
      <c r="D10" s="9"/>
      <c r="E10" s="9"/>
      <c r="F10" s="9"/>
      <c r="G10" s="9"/>
      <c r="H10" s="9"/>
      <c r="I10" s="9"/>
      <c r="J10" s="9"/>
      <c r="K10" s="9"/>
      <c r="L10" s="9"/>
      <c r="M10" s="9" t="s">
        <v>0</v>
      </c>
      <c r="N10" s="16"/>
      <c r="O10" s="56">
        <f>AVERAGE(O7:O9)</f>
        <v>59</v>
      </c>
    </row>
    <row r="11" spans="1:15">
      <c r="A11" s="1"/>
      <c r="B11" s="1"/>
      <c r="C11" s="1" t="s">
        <v>238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</sheetData>
  <mergeCells count="6">
    <mergeCell ref="B5:M5"/>
    <mergeCell ref="B1:O1"/>
    <mergeCell ref="B2:M2"/>
    <mergeCell ref="B3:I3"/>
    <mergeCell ref="J3:M3"/>
    <mergeCell ref="B4:M4"/>
  </mergeCells>
  <pageMargins left="1.39" right="0.23622047244094491" top="0.19685039370078741" bottom="0.35433070866141736" header="0.19685039370078741" footer="0.35433070866141736"/>
  <pageSetup paperSize="9" fitToHeight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B2:O9"/>
  <sheetViews>
    <sheetView workbookViewId="0">
      <selection activeCell="N28" sqref="N28"/>
    </sheetView>
  </sheetViews>
  <sheetFormatPr defaultRowHeight="12.75"/>
  <cols>
    <col min="1" max="1" width="4.140625" customWidth="1"/>
    <col min="2" max="3" width="8.42578125" hidden="1" customWidth="1"/>
    <col min="4" max="4" width="8.7109375" hidden="1" customWidth="1"/>
    <col min="5" max="5" width="0" hidden="1" customWidth="1"/>
    <col min="6" max="6" width="9" bestFit="1" customWidth="1"/>
    <col min="7" max="7" width="6.28515625" bestFit="1" customWidth="1"/>
    <col min="8" max="8" width="14.42578125" hidden="1" customWidth="1"/>
    <col min="9" max="10" width="15" hidden="1" customWidth="1"/>
    <col min="11" max="11" width="22" customWidth="1"/>
    <col min="12" max="12" width="14.5703125" bestFit="1" customWidth="1"/>
    <col min="13" max="13" width="30" bestFit="1" customWidth="1"/>
    <col min="14" max="14" width="12" customWidth="1"/>
    <col min="15" max="15" width="11" customWidth="1"/>
    <col min="257" max="257" width="4.140625" customWidth="1"/>
    <col min="258" max="261" width="0" hidden="1" customWidth="1"/>
    <col min="262" max="262" width="9" bestFit="1" customWidth="1"/>
    <col min="263" max="263" width="6.28515625" bestFit="1" customWidth="1"/>
    <col min="264" max="266" width="0" hidden="1" customWidth="1"/>
    <col min="267" max="267" width="22" customWidth="1"/>
    <col min="268" max="268" width="14.5703125" bestFit="1" customWidth="1"/>
    <col min="269" max="269" width="30" bestFit="1" customWidth="1"/>
    <col min="270" max="270" width="12" customWidth="1"/>
    <col min="271" max="271" width="11" customWidth="1"/>
    <col min="513" max="513" width="4.140625" customWidth="1"/>
    <col min="514" max="517" width="0" hidden="1" customWidth="1"/>
    <col min="518" max="518" width="9" bestFit="1" customWidth="1"/>
    <col min="519" max="519" width="6.28515625" bestFit="1" customWidth="1"/>
    <col min="520" max="522" width="0" hidden="1" customWidth="1"/>
    <col min="523" max="523" width="22" customWidth="1"/>
    <col min="524" max="524" width="14.5703125" bestFit="1" customWidth="1"/>
    <col min="525" max="525" width="30" bestFit="1" customWidth="1"/>
    <col min="526" max="526" width="12" customWidth="1"/>
    <col min="527" max="527" width="11" customWidth="1"/>
    <col min="769" max="769" width="4.140625" customWidth="1"/>
    <col min="770" max="773" width="0" hidden="1" customWidth="1"/>
    <col min="774" max="774" width="9" bestFit="1" customWidth="1"/>
    <col min="775" max="775" width="6.28515625" bestFit="1" customWidth="1"/>
    <col min="776" max="778" width="0" hidden="1" customWidth="1"/>
    <col min="779" max="779" width="22" customWidth="1"/>
    <col min="780" max="780" width="14.5703125" bestFit="1" customWidth="1"/>
    <col min="781" max="781" width="30" bestFit="1" customWidth="1"/>
    <col min="782" max="782" width="12" customWidth="1"/>
    <col min="783" max="783" width="11" customWidth="1"/>
    <col min="1025" max="1025" width="4.140625" customWidth="1"/>
    <col min="1026" max="1029" width="0" hidden="1" customWidth="1"/>
    <col min="1030" max="1030" width="9" bestFit="1" customWidth="1"/>
    <col min="1031" max="1031" width="6.28515625" bestFit="1" customWidth="1"/>
    <col min="1032" max="1034" width="0" hidden="1" customWidth="1"/>
    <col min="1035" max="1035" width="22" customWidth="1"/>
    <col min="1036" max="1036" width="14.5703125" bestFit="1" customWidth="1"/>
    <col min="1037" max="1037" width="30" bestFit="1" customWidth="1"/>
    <col min="1038" max="1038" width="12" customWidth="1"/>
    <col min="1039" max="1039" width="11" customWidth="1"/>
    <col min="1281" max="1281" width="4.140625" customWidth="1"/>
    <col min="1282" max="1285" width="0" hidden="1" customWidth="1"/>
    <col min="1286" max="1286" width="9" bestFit="1" customWidth="1"/>
    <col min="1287" max="1287" width="6.28515625" bestFit="1" customWidth="1"/>
    <col min="1288" max="1290" width="0" hidden="1" customWidth="1"/>
    <col min="1291" max="1291" width="22" customWidth="1"/>
    <col min="1292" max="1292" width="14.5703125" bestFit="1" customWidth="1"/>
    <col min="1293" max="1293" width="30" bestFit="1" customWidth="1"/>
    <col min="1294" max="1294" width="12" customWidth="1"/>
    <col min="1295" max="1295" width="11" customWidth="1"/>
    <col min="1537" max="1537" width="4.140625" customWidth="1"/>
    <col min="1538" max="1541" width="0" hidden="1" customWidth="1"/>
    <col min="1542" max="1542" width="9" bestFit="1" customWidth="1"/>
    <col min="1543" max="1543" width="6.28515625" bestFit="1" customWidth="1"/>
    <col min="1544" max="1546" width="0" hidden="1" customWidth="1"/>
    <col min="1547" max="1547" width="22" customWidth="1"/>
    <col min="1548" max="1548" width="14.5703125" bestFit="1" customWidth="1"/>
    <col min="1549" max="1549" width="30" bestFit="1" customWidth="1"/>
    <col min="1550" max="1550" width="12" customWidth="1"/>
    <col min="1551" max="1551" width="11" customWidth="1"/>
    <col min="1793" max="1793" width="4.140625" customWidth="1"/>
    <col min="1794" max="1797" width="0" hidden="1" customWidth="1"/>
    <col min="1798" max="1798" width="9" bestFit="1" customWidth="1"/>
    <col min="1799" max="1799" width="6.28515625" bestFit="1" customWidth="1"/>
    <col min="1800" max="1802" width="0" hidden="1" customWidth="1"/>
    <col min="1803" max="1803" width="22" customWidth="1"/>
    <col min="1804" max="1804" width="14.5703125" bestFit="1" customWidth="1"/>
    <col min="1805" max="1805" width="30" bestFit="1" customWidth="1"/>
    <col min="1806" max="1806" width="12" customWidth="1"/>
    <col min="1807" max="1807" width="11" customWidth="1"/>
    <col min="2049" max="2049" width="4.140625" customWidth="1"/>
    <col min="2050" max="2053" width="0" hidden="1" customWidth="1"/>
    <col min="2054" max="2054" width="9" bestFit="1" customWidth="1"/>
    <col min="2055" max="2055" width="6.28515625" bestFit="1" customWidth="1"/>
    <col min="2056" max="2058" width="0" hidden="1" customWidth="1"/>
    <col min="2059" max="2059" width="22" customWidth="1"/>
    <col min="2060" max="2060" width="14.5703125" bestFit="1" customWidth="1"/>
    <col min="2061" max="2061" width="30" bestFit="1" customWidth="1"/>
    <col min="2062" max="2062" width="12" customWidth="1"/>
    <col min="2063" max="2063" width="11" customWidth="1"/>
    <col min="2305" max="2305" width="4.140625" customWidth="1"/>
    <col min="2306" max="2309" width="0" hidden="1" customWidth="1"/>
    <col min="2310" max="2310" width="9" bestFit="1" customWidth="1"/>
    <col min="2311" max="2311" width="6.28515625" bestFit="1" customWidth="1"/>
    <col min="2312" max="2314" width="0" hidden="1" customWidth="1"/>
    <col min="2315" max="2315" width="22" customWidth="1"/>
    <col min="2316" max="2316" width="14.5703125" bestFit="1" customWidth="1"/>
    <col min="2317" max="2317" width="30" bestFit="1" customWidth="1"/>
    <col min="2318" max="2318" width="12" customWidth="1"/>
    <col min="2319" max="2319" width="11" customWidth="1"/>
    <col min="2561" max="2561" width="4.140625" customWidth="1"/>
    <col min="2562" max="2565" width="0" hidden="1" customWidth="1"/>
    <col min="2566" max="2566" width="9" bestFit="1" customWidth="1"/>
    <col min="2567" max="2567" width="6.28515625" bestFit="1" customWidth="1"/>
    <col min="2568" max="2570" width="0" hidden="1" customWidth="1"/>
    <col min="2571" max="2571" width="22" customWidth="1"/>
    <col min="2572" max="2572" width="14.5703125" bestFit="1" customWidth="1"/>
    <col min="2573" max="2573" width="30" bestFit="1" customWidth="1"/>
    <col min="2574" max="2574" width="12" customWidth="1"/>
    <col min="2575" max="2575" width="11" customWidth="1"/>
    <col min="2817" max="2817" width="4.140625" customWidth="1"/>
    <col min="2818" max="2821" width="0" hidden="1" customWidth="1"/>
    <col min="2822" max="2822" width="9" bestFit="1" customWidth="1"/>
    <col min="2823" max="2823" width="6.28515625" bestFit="1" customWidth="1"/>
    <col min="2824" max="2826" width="0" hidden="1" customWidth="1"/>
    <col min="2827" max="2827" width="22" customWidth="1"/>
    <col min="2828" max="2828" width="14.5703125" bestFit="1" customWidth="1"/>
    <col min="2829" max="2829" width="30" bestFit="1" customWidth="1"/>
    <col min="2830" max="2830" width="12" customWidth="1"/>
    <col min="2831" max="2831" width="11" customWidth="1"/>
    <col min="3073" max="3073" width="4.140625" customWidth="1"/>
    <col min="3074" max="3077" width="0" hidden="1" customWidth="1"/>
    <col min="3078" max="3078" width="9" bestFit="1" customWidth="1"/>
    <col min="3079" max="3079" width="6.28515625" bestFit="1" customWidth="1"/>
    <col min="3080" max="3082" width="0" hidden="1" customWidth="1"/>
    <col min="3083" max="3083" width="22" customWidth="1"/>
    <col min="3084" max="3084" width="14.5703125" bestFit="1" customWidth="1"/>
    <col min="3085" max="3085" width="30" bestFit="1" customWidth="1"/>
    <col min="3086" max="3086" width="12" customWidth="1"/>
    <col min="3087" max="3087" width="11" customWidth="1"/>
    <col min="3329" max="3329" width="4.140625" customWidth="1"/>
    <col min="3330" max="3333" width="0" hidden="1" customWidth="1"/>
    <col min="3334" max="3334" width="9" bestFit="1" customWidth="1"/>
    <col min="3335" max="3335" width="6.28515625" bestFit="1" customWidth="1"/>
    <col min="3336" max="3338" width="0" hidden="1" customWidth="1"/>
    <col min="3339" max="3339" width="22" customWidth="1"/>
    <col min="3340" max="3340" width="14.5703125" bestFit="1" customWidth="1"/>
    <col min="3341" max="3341" width="30" bestFit="1" customWidth="1"/>
    <col min="3342" max="3342" width="12" customWidth="1"/>
    <col min="3343" max="3343" width="11" customWidth="1"/>
    <col min="3585" max="3585" width="4.140625" customWidth="1"/>
    <col min="3586" max="3589" width="0" hidden="1" customWidth="1"/>
    <col min="3590" max="3590" width="9" bestFit="1" customWidth="1"/>
    <col min="3591" max="3591" width="6.28515625" bestFit="1" customWidth="1"/>
    <col min="3592" max="3594" width="0" hidden="1" customWidth="1"/>
    <col min="3595" max="3595" width="22" customWidth="1"/>
    <col min="3596" max="3596" width="14.5703125" bestFit="1" customWidth="1"/>
    <col min="3597" max="3597" width="30" bestFit="1" customWidth="1"/>
    <col min="3598" max="3598" width="12" customWidth="1"/>
    <col min="3599" max="3599" width="11" customWidth="1"/>
    <col min="3841" max="3841" width="4.140625" customWidth="1"/>
    <col min="3842" max="3845" width="0" hidden="1" customWidth="1"/>
    <col min="3846" max="3846" width="9" bestFit="1" customWidth="1"/>
    <col min="3847" max="3847" width="6.28515625" bestFit="1" customWidth="1"/>
    <col min="3848" max="3850" width="0" hidden="1" customWidth="1"/>
    <col min="3851" max="3851" width="22" customWidth="1"/>
    <col min="3852" max="3852" width="14.5703125" bestFit="1" customWidth="1"/>
    <col min="3853" max="3853" width="30" bestFit="1" customWidth="1"/>
    <col min="3854" max="3854" width="12" customWidth="1"/>
    <col min="3855" max="3855" width="11" customWidth="1"/>
    <col min="4097" max="4097" width="4.140625" customWidth="1"/>
    <col min="4098" max="4101" width="0" hidden="1" customWidth="1"/>
    <col min="4102" max="4102" width="9" bestFit="1" customWidth="1"/>
    <col min="4103" max="4103" width="6.28515625" bestFit="1" customWidth="1"/>
    <col min="4104" max="4106" width="0" hidden="1" customWidth="1"/>
    <col min="4107" max="4107" width="22" customWidth="1"/>
    <col min="4108" max="4108" width="14.5703125" bestFit="1" customWidth="1"/>
    <col min="4109" max="4109" width="30" bestFit="1" customWidth="1"/>
    <col min="4110" max="4110" width="12" customWidth="1"/>
    <col min="4111" max="4111" width="11" customWidth="1"/>
    <col min="4353" max="4353" width="4.140625" customWidth="1"/>
    <col min="4354" max="4357" width="0" hidden="1" customWidth="1"/>
    <col min="4358" max="4358" width="9" bestFit="1" customWidth="1"/>
    <col min="4359" max="4359" width="6.28515625" bestFit="1" customWidth="1"/>
    <col min="4360" max="4362" width="0" hidden="1" customWidth="1"/>
    <col min="4363" max="4363" width="22" customWidth="1"/>
    <col min="4364" max="4364" width="14.5703125" bestFit="1" customWidth="1"/>
    <col min="4365" max="4365" width="30" bestFit="1" customWidth="1"/>
    <col min="4366" max="4366" width="12" customWidth="1"/>
    <col min="4367" max="4367" width="11" customWidth="1"/>
    <col min="4609" max="4609" width="4.140625" customWidth="1"/>
    <col min="4610" max="4613" width="0" hidden="1" customWidth="1"/>
    <col min="4614" max="4614" width="9" bestFit="1" customWidth="1"/>
    <col min="4615" max="4615" width="6.28515625" bestFit="1" customWidth="1"/>
    <col min="4616" max="4618" width="0" hidden="1" customWidth="1"/>
    <col min="4619" max="4619" width="22" customWidth="1"/>
    <col min="4620" max="4620" width="14.5703125" bestFit="1" customWidth="1"/>
    <col min="4621" max="4621" width="30" bestFit="1" customWidth="1"/>
    <col min="4622" max="4622" width="12" customWidth="1"/>
    <col min="4623" max="4623" width="11" customWidth="1"/>
    <col min="4865" max="4865" width="4.140625" customWidth="1"/>
    <col min="4866" max="4869" width="0" hidden="1" customWidth="1"/>
    <col min="4870" max="4870" width="9" bestFit="1" customWidth="1"/>
    <col min="4871" max="4871" width="6.28515625" bestFit="1" customWidth="1"/>
    <col min="4872" max="4874" width="0" hidden="1" customWidth="1"/>
    <col min="4875" max="4875" width="22" customWidth="1"/>
    <col min="4876" max="4876" width="14.5703125" bestFit="1" customWidth="1"/>
    <col min="4877" max="4877" width="30" bestFit="1" customWidth="1"/>
    <col min="4878" max="4878" width="12" customWidth="1"/>
    <col min="4879" max="4879" width="11" customWidth="1"/>
    <col min="5121" max="5121" width="4.140625" customWidth="1"/>
    <col min="5122" max="5125" width="0" hidden="1" customWidth="1"/>
    <col min="5126" max="5126" width="9" bestFit="1" customWidth="1"/>
    <col min="5127" max="5127" width="6.28515625" bestFit="1" customWidth="1"/>
    <col min="5128" max="5130" width="0" hidden="1" customWidth="1"/>
    <col min="5131" max="5131" width="22" customWidth="1"/>
    <col min="5132" max="5132" width="14.5703125" bestFit="1" customWidth="1"/>
    <col min="5133" max="5133" width="30" bestFit="1" customWidth="1"/>
    <col min="5134" max="5134" width="12" customWidth="1"/>
    <col min="5135" max="5135" width="11" customWidth="1"/>
    <col min="5377" max="5377" width="4.140625" customWidth="1"/>
    <col min="5378" max="5381" width="0" hidden="1" customWidth="1"/>
    <col min="5382" max="5382" width="9" bestFit="1" customWidth="1"/>
    <col min="5383" max="5383" width="6.28515625" bestFit="1" customWidth="1"/>
    <col min="5384" max="5386" width="0" hidden="1" customWidth="1"/>
    <col min="5387" max="5387" width="22" customWidth="1"/>
    <col min="5388" max="5388" width="14.5703125" bestFit="1" customWidth="1"/>
    <col min="5389" max="5389" width="30" bestFit="1" customWidth="1"/>
    <col min="5390" max="5390" width="12" customWidth="1"/>
    <col min="5391" max="5391" width="11" customWidth="1"/>
    <col min="5633" max="5633" width="4.140625" customWidth="1"/>
    <col min="5634" max="5637" width="0" hidden="1" customWidth="1"/>
    <col min="5638" max="5638" width="9" bestFit="1" customWidth="1"/>
    <col min="5639" max="5639" width="6.28515625" bestFit="1" customWidth="1"/>
    <col min="5640" max="5642" width="0" hidden="1" customWidth="1"/>
    <col min="5643" max="5643" width="22" customWidth="1"/>
    <col min="5644" max="5644" width="14.5703125" bestFit="1" customWidth="1"/>
    <col min="5645" max="5645" width="30" bestFit="1" customWidth="1"/>
    <col min="5646" max="5646" width="12" customWidth="1"/>
    <col min="5647" max="5647" width="11" customWidth="1"/>
    <col min="5889" max="5889" width="4.140625" customWidth="1"/>
    <col min="5890" max="5893" width="0" hidden="1" customWidth="1"/>
    <col min="5894" max="5894" width="9" bestFit="1" customWidth="1"/>
    <col min="5895" max="5895" width="6.28515625" bestFit="1" customWidth="1"/>
    <col min="5896" max="5898" width="0" hidden="1" customWidth="1"/>
    <col min="5899" max="5899" width="22" customWidth="1"/>
    <col min="5900" max="5900" width="14.5703125" bestFit="1" customWidth="1"/>
    <col min="5901" max="5901" width="30" bestFit="1" customWidth="1"/>
    <col min="5902" max="5902" width="12" customWidth="1"/>
    <col min="5903" max="5903" width="11" customWidth="1"/>
    <col min="6145" max="6145" width="4.140625" customWidth="1"/>
    <col min="6146" max="6149" width="0" hidden="1" customWidth="1"/>
    <col min="6150" max="6150" width="9" bestFit="1" customWidth="1"/>
    <col min="6151" max="6151" width="6.28515625" bestFit="1" customWidth="1"/>
    <col min="6152" max="6154" width="0" hidden="1" customWidth="1"/>
    <col min="6155" max="6155" width="22" customWidth="1"/>
    <col min="6156" max="6156" width="14.5703125" bestFit="1" customWidth="1"/>
    <col min="6157" max="6157" width="30" bestFit="1" customWidth="1"/>
    <col min="6158" max="6158" width="12" customWidth="1"/>
    <col min="6159" max="6159" width="11" customWidth="1"/>
    <col min="6401" max="6401" width="4.140625" customWidth="1"/>
    <col min="6402" max="6405" width="0" hidden="1" customWidth="1"/>
    <col min="6406" max="6406" width="9" bestFit="1" customWidth="1"/>
    <col min="6407" max="6407" width="6.28515625" bestFit="1" customWidth="1"/>
    <col min="6408" max="6410" width="0" hidden="1" customWidth="1"/>
    <col min="6411" max="6411" width="22" customWidth="1"/>
    <col min="6412" max="6412" width="14.5703125" bestFit="1" customWidth="1"/>
    <col min="6413" max="6413" width="30" bestFit="1" customWidth="1"/>
    <col min="6414" max="6414" width="12" customWidth="1"/>
    <col min="6415" max="6415" width="11" customWidth="1"/>
    <col min="6657" max="6657" width="4.140625" customWidth="1"/>
    <col min="6658" max="6661" width="0" hidden="1" customWidth="1"/>
    <col min="6662" max="6662" width="9" bestFit="1" customWidth="1"/>
    <col min="6663" max="6663" width="6.28515625" bestFit="1" customWidth="1"/>
    <col min="6664" max="6666" width="0" hidden="1" customWidth="1"/>
    <col min="6667" max="6667" width="22" customWidth="1"/>
    <col min="6668" max="6668" width="14.5703125" bestFit="1" customWidth="1"/>
    <col min="6669" max="6669" width="30" bestFit="1" customWidth="1"/>
    <col min="6670" max="6670" width="12" customWidth="1"/>
    <col min="6671" max="6671" width="11" customWidth="1"/>
    <col min="6913" max="6913" width="4.140625" customWidth="1"/>
    <col min="6914" max="6917" width="0" hidden="1" customWidth="1"/>
    <col min="6918" max="6918" width="9" bestFit="1" customWidth="1"/>
    <col min="6919" max="6919" width="6.28515625" bestFit="1" customWidth="1"/>
    <col min="6920" max="6922" width="0" hidden="1" customWidth="1"/>
    <col min="6923" max="6923" width="22" customWidth="1"/>
    <col min="6924" max="6924" width="14.5703125" bestFit="1" customWidth="1"/>
    <col min="6925" max="6925" width="30" bestFit="1" customWidth="1"/>
    <col min="6926" max="6926" width="12" customWidth="1"/>
    <col min="6927" max="6927" width="11" customWidth="1"/>
    <col min="7169" max="7169" width="4.140625" customWidth="1"/>
    <col min="7170" max="7173" width="0" hidden="1" customWidth="1"/>
    <col min="7174" max="7174" width="9" bestFit="1" customWidth="1"/>
    <col min="7175" max="7175" width="6.28515625" bestFit="1" customWidth="1"/>
    <col min="7176" max="7178" width="0" hidden="1" customWidth="1"/>
    <col min="7179" max="7179" width="22" customWidth="1"/>
    <col min="7180" max="7180" width="14.5703125" bestFit="1" customWidth="1"/>
    <col min="7181" max="7181" width="30" bestFit="1" customWidth="1"/>
    <col min="7182" max="7182" width="12" customWidth="1"/>
    <col min="7183" max="7183" width="11" customWidth="1"/>
    <col min="7425" max="7425" width="4.140625" customWidth="1"/>
    <col min="7426" max="7429" width="0" hidden="1" customWidth="1"/>
    <col min="7430" max="7430" width="9" bestFit="1" customWidth="1"/>
    <col min="7431" max="7431" width="6.28515625" bestFit="1" customWidth="1"/>
    <col min="7432" max="7434" width="0" hidden="1" customWidth="1"/>
    <col min="7435" max="7435" width="22" customWidth="1"/>
    <col min="7436" max="7436" width="14.5703125" bestFit="1" customWidth="1"/>
    <col min="7437" max="7437" width="30" bestFit="1" customWidth="1"/>
    <col min="7438" max="7438" width="12" customWidth="1"/>
    <col min="7439" max="7439" width="11" customWidth="1"/>
    <col min="7681" max="7681" width="4.140625" customWidth="1"/>
    <col min="7682" max="7685" width="0" hidden="1" customWidth="1"/>
    <col min="7686" max="7686" width="9" bestFit="1" customWidth="1"/>
    <col min="7687" max="7687" width="6.28515625" bestFit="1" customWidth="1"/>
    <col min="7688" max="7690" width="0" hidden="1" customWidth="1"/>
    <col min="7691" max="7691" width="22" customWidth="1"/>
    <col min="7692" max="7692" width="14.5703125" bestFit="1" customWidth="1"/>
    <col min="7693" max="7693" width="30" bestFit="1" customWidth="1"/>
    <col min="7694" max="7694" width="12" customWidth="1"/>
    <col min="7695" max="7695" width="11" customWidth="1"/>
    <col min="7937" max="7937" width="4.140625" customWidth="1"/>
    <col min="7938" max="7941" width="0" hidden="1" customWidth="1"/>
    <col min="7942" max="7942" width="9" bestFit="1" customWidth="1"/>
    <col min="7943" max="7943" width="6.28515625" bestFit="1" customWidth="1"/>
    <col min="7944" max="7946" width="0" hidden="1" customWidth="1"/>
    <col min="7947" max="7947" width="22" customWidth="1"/>
    <col min="7948" max="7948" width="14.5703125" bestFit="1" customWidth="1"/>
    <col min="7949" max="7949" width="30" bestFit="1" customWidth="1"/>
    <col min="7950" max="7950" width="12" customWidth="1"/>
    <col min="7951" max="7951" width="11" customWidth="1"/>
    <col min="8193" max="8193" width="4.140625" customWidth="1"/>
    <col min="8194" max="8197" width="0" hidden="1" customWidth="1"/>
    <col min="8198" max="8198" width="9" bestFit="1" customWidth="1"/>
    <col min="8199" max="8199" width="6.28515625" bestFit="1" customWidth="1"/>
    <col min="8200" max="8202" width="0" hidden="1" customWidth="1"/>
    <col min="8203" max="8203" width="22" customWidth="1"/>
    <col min="8204" max="8204" width="14.5703125" bestFit="1" customWidth="1"/>
    <col min="8205" max="8205" width="30" bestFit="1" customWidth="1"/>
    <col min="8206" max="8206" width="12" customWidth="1"/>
    <col min="8207" max="8207" width="11" customWidth="1"/>
    <col min="8449" max="8449" width="4.140625" customWidth="1"/>
    <col min="8450" max="8453" width="0" hidden="1" customWidth="1"/>
    <col min="8454" max="8454" width="9" bestFit="1" customWidth="1"/>
    <col min="8455" max="8455" width="6.28515625" bestFit="1" customWidth="1"/>
    <col min="8456" max="8458" width="0" hidden="1" customWidth="1"/>
    <col min="8459" max="8459" width="22" customWidth="1"/>
    <col min="8460" max="8460" width="14.5703125" bestFit="1" customWidth="1"/>
    <col min="8461" max="8461" width="30" bestFit="1" customWidth="1"/>
    <col min="8462" max="8462" width="12" customWidth="1"/>
    <col min="8463" max="8463" width="11" customWidth="1"/>
    <col min="8705" max="8705" width="4.140625" customWidth="1"/>
    <col min="8706" max="8709" width="0" hidden="1" customWidth="1"/>
    <col min="8710" max="8710" width="9" bestFit="1" customWidth="1"/>
    <col min="8711" max="8711" width="6.28515625" bestFit="1" customWidth="1"/>
    <col min="8712" max="8714" width="0" hidden="1" customWidth="1"/>
    <col min="8715" max="8715" width="22" customWidth="1"/>
    <col min="8716" max="8716" width="14.5703125" bestFit="1" customWidth="1"/>
    <col min="8717" max="8717" width="30" bestFit="1" customWidth="1"/>
    <col min="8718" max="8718" width="12" customWidth="1"/>
    <col min="8719" max="8719" width="11" customWidth="1"/>
    <col min="8961" max="8961" width="4.140625" customWidth="1"/>
    <col min="8962" max="8965" width="0" hidden="1" customWidth="1"/>
    <col min="8966" max="8966" width="9" bestFit="1" customWidth="1"/>
    <col min="8967" max="8967" width="6.28515625" bestFit="1" customWidth="1"/>
    <col min="8968" max="8970" width="0" hidden="1" customWidth="1"/>
    <col min="8971" max="8971" width="22" customWidth="1"/>
    <col min="8972" max="8972" width="14.5703125" bestFit="1" customWidth="1"/>
    <col min="8973" max="8973" width="30" bestFit="1" customWidth="1"/>
    <col min="8974" max="8974" width="12" customWidth="1"/>
    <col min="8975" max="8975" width="11" customWidth="1"/>
    <col min="9217" max="9217" width="4.140625" customWidth="1"/>
    <col min="9218" max="9221" width="0" hidden="1" customWidth="1"/>
    <col min="9222" max="9222" width="9" bestFit="1" customWidth="1"/>
    <col min="9223" max="9223" width="6.28515625" bestFit="1" customWidth="1"/>
    <col min="9224" max="9226" width="0" hidden="1" customWidth="1"/>
    <col min="9227" max="9227" width="22" customWidth="1"/>
    <col min="9228" max="9228" width="14.5703125" bestFit="1" customWidth="1"/>
    <col min="9229" max="9229" width="30" bestFit="1" customWidth="1"/>
    <col min="9230" max="9230" width="12" customWidth="1"/>
    <col min="9231" max="9231" width="11" customWidth="1"/>
    <col min="9473" max="9473" width="4.140625" customWidth="1"/>
    <col min="9474" max="9477" width="0" hidden="1" customWidth="1"/>
    <col min="9478" max="9478" width="9" bestFit="1" customWidth="1"/>
    <col min="9479" max="9479" width="6.28515625" bestFit="1" customWidth="1"/>
    <col min="9480" max="9482" width="0" hidden="1" customWidth="1"/>
    <col min="9483" max="9483" width="22" customWidth="1"/>
    <col min="9484" max="9484" width="14.5703125" bestFit="1" customWidth="1"/>
    <col min="9485" max="9485" width="30" bestFit="1" customWidth="1"/>
    <col min="9486" max="9486" width="12" customWidth="1"/>
    <col min="9487" max="9487" width="11" customWidth="1"/>
    <col min="9729" max="9729" width="4.140625" customWidth="1"/>
    <col min="9730" max="9733" width="0" hidden="1" customWidth="1"/>
    <col min="9734" max="9734" width="9" bestFit="1" customWidth="1"/>
    <col min="9735" max="9735" width="6.28515625" bestFit="1" customWidth="1"/>
    <col min="9736" max="9738" width="0" hidden="1" customWidth="1"/>
    <col min="9739" max="9739" width="22" customWidth="1"/>
    <col min="9740" max="9740" width="14.5703125" bestFit="1" customWidth="1"/>
    <col min="9741" max="9741" width="30" bestFit="1" customWidth="1"/>
    <col min="9742" max="9742" width="12" customWidth="1"/>
    <col min="9743" max="9743" width="11" customWidth="1"/>
    <col min="9985" max="9985" width="4.140625" customWidth="1"/>
    <col min="9986" max="9989" width="0" hidden="1" customWidth="1"/>
    <col min="9990" max="9990" width="9" bestFit="1" customWidth="1"/>
    <col min="9991" max="9991" width="6.28515625" bestFit="1" customWidth="1"/>
    <col min="9992" max="9994" width="0" hidden="1" customWidth="1"/>
    <col min="9995" max="9995" width="22" customWidth="1"/>
    <col min="9996" max="9996" width="14.5703125" bestFit="1" customWidth="1"/>
    <col min="9997" max="9997" width="30" bestFit="1" customWidth="1"/>
    <col min="9998" max="9998" width="12" customWidth="1"/>
    <col min="9999" max="9999" width="11" customWidth="1"/>
    <col min="10241" max="10241" width="4.140625" customWidth="1"/>
    <col min="10242" max="10245" width="0" hidden="1" customWidth="1"/>
    <col min="10246" max="10246" width="9" bestFit="1" customWidth="1"/>
    <col min="10247" max="10247" width="6.28515625" bestFit="1" customWidth="1"/>
    <col min="10248" max="10250" width="0" hidden="1" customWidth="1"/>
    <col min="10251" max="10251" width="22" customWidth="1"/>
    <col min="10252" max="10252" width="14.5703125" bestFit="1" customWidth="1"/>
    <col min="10253" max="10253" width="30" bestFit="1" customWidth="1"/>
    <col min="10254" max="10254" width="12" customWidth="1"/>
    <col min="10255" max="10255" width="11" customWidth="1"/>
    <col min="10497" max="10497" width="4.140625" customWidth="1"/>
    <col min="10498" max="10501" width="0" hidden="1" customWidth="1"/>
    <col min="10502" max="10502" width="9" bestFit="1" customWidth="1"/>
    <col min="10503" max="10503" width="6.28515625" bestFit="1" customWidth="1"/>
    <col min="10504" max="10506" width="0" hidden="1" customWidth="1"/>
    <col min="10507" max="10507" width="22" customWidth="1"/>
    <col min="10508" max="10508" width="14.5703125" bestFit="1" customWidth="1"/>
    <col min="10509" max="10509" width="30" bestFit="1" customWidth="1"/>
    <col min="10510" max="10510" width="12" customWidth="1"/>
    <col min="10511" max="10511" width="11" customWidth="1"/>
    <col min="10753" max="10753" width="4.140625" customWidth="1"/>
    <col min="10754" max="10757" width="0" hidden="1" customWidth="1"/>
    <col min="10758" max="10758" width="9" bestFit="1" customWidth="1"/>
    <col min="10759" max="10759" width="6.28515625" bestFit="1" customWidth="1"/>
    <col min="10760" max="10762" width="0" hidden="1" customWidth="1"/>
    <col min="10763" max="10763" width="22" customWidth="1"/>
    <col min="10764" max="10764" width="14.5703125" bestFit="1" customWidth="1"/>
    <col min="10765" max="10765" width="30" bestFit="1" customWidth="1"/>
    <col min="10766" max="10766" width="12" customWidth="1"/>
    <col min="10767" max="10767" width="11" customWidth="1"/>
    <col min="11009" max="11009" width="4.140625" customWidth="1"/>
    <col min="11010" max="11013" width="0" hidden="1" customWidth="1"/>
    <col min="11014" max="11014" width="9" bestFit="1" customWidth="1"/>
    <col min="11015" max="11015" width="6.28515625" bestFit="1" customWidth="1"/>
    <col min="11016" max="11018" width="0" hidden="1" customWidth="1"/>
    <col min="11019" max="11019" width="22" customWidth="1"/>
    <col min="11020" max="11020" width="14.5703125" bestFit="1" customWidth="1"/>
    <col min="11021" max="11021" width="30" bestFit="1" customWidth="1"/>
    <col min="11022" max="11022" width="12" customWidth="1"/>
    <col min="11023" max="11023" width="11" customWidth="1"/>
    <col min="11265" max="11265" width="4.140625" customWidth="1"/>
    <col min="11266" max="11269" width="0" hidden="1" customWidth="1"/>
    <col min="11270" max="11270" width="9" bestFit="1" customWidth="1"/>
    <col min="11271" max="11271" width="6.28515625" bestFit="1" customWidth="1"/>
    <col min="11272" max="11274" width="0" hidden="1" customWidth="1"/>
    <col min="11275" max="11275" width="22" customWidth="1"/>
    <col min="11276" max="11276" width="14.5703125" bestFit="1" customWidth="1"/>
    <col min="11277" max="11277" width="30" bestFit="1" customWidth="1"/>
    <col min="11278" max="11278" width="12" customWidth="1"/>
    <col min="11279" max="11279" width="11" customWidth="1"/>
    <col min="11521" max="11521" width="4.140625" customWidth="1"/>
    <col min="11522" max="11525" width="0" hidden="1" customWidth="1"/>
    <col min="11526" max="11526" width="9" bestFit="1" customWidth="1"/>
    <col min="11527" max="11527" width="6.28515625" bestFit="1" customWidth="1"/>
    <col min="11528" max="11530" width="0" hidden="1" customWidth="1"/>
    <col min="11531" max="11531" width="22" customWidth="1"/>
    <col min="11532" max="11532" width="14.5703125" bestFit="1" customWidth="1"/>
    <col min="11533" max="11533" width="30" bestFit="1" customWidth="1"/>
    <col min="11534" max="11534" width="12" customWidth="1"/>
    <col min="11535" max="11535" width="11" customWidth="1"/>
    <col min="11777" max="11777" width="4.140625" customWidth="1"/>
    <col min="11778" max="11781" width="0" hidden="1" customWidth="1"/>
    <col min="11782" max="11782" width="9" bestFit="1" customWidth="1"/>
    <col min="11783" max="11783" width="6.28515625" bestFit="1" customWidth="1"/>
    <col min="11784" max="11786" width="0" hidden="1" customWidth="1"/>
    <col min="11787" max="11787" width="22" customWidth="1"/>
    <col min="11788" max="11788" width="14.5703125" bestFit="1" customWidth="1"/>
    <col min="11789" max="11789" width="30" bestFit="1" customWidth="1"/>
    <col min="11790" max="11790" width="12" customWidth="1"/>
    <col min="11791" max="11791" width="11" customWidth="1"/>
    <col min="12033" max="12033" width="4.140625" customWidth="1"/>
    <col min="12034" max="12037" width="0" hidden="1" customWidth="1"/>
    <col min="12038" max="12038" width="9" bestFit="1" customWidth="1"/>
    <col min="12039" max="12039" width="6.28515625" bestFit="1" customWidth="1"/>
    <col min="12040" max="12042" width="0" hidden="1" customWidth="1"/>
    <col min="12043" max="12043" width="22" customWidth="1"/>
    <col min="12044" max="12044" width="14.5703125" bestFit="1" customWidth="1"/>
    <col min="12045" max="12045" width="30" bestFit="1" customWidth="1"/>
    <col min="12046" max="12046" width="12" customWidth="1"/>
    <col min="12047" max="12047" width="11" customWidth="1"/>
    <col min="12289" max="12289" width="4.140625" customWidth="1"/>
    <col min="12290" max="12293" width="0" hidden="1" customWidth="1"/>
    <col min="12294" max="12294" width="9" bestFit="1" customWidth="1"/>
    <col min="12295" max="12295" width="6.28515625" bestFit="1" customWidth="1"/>
    <col min="12296" max="12298" width="0" hidden="1" customWidth="1"/>
    <col min="12299" max="12299" width="22" customWidth="1"/>
    <col min="12300" max="12300" width="14.5703125" bestFit="1" customWidth="1"/>
    <col min="12301" max="12301" width="30" bestFit="1" customWidth="1"/>
    <col min="12302" max="12302" width="12" customWidth="1"/>
    <col min="12303" max="12303" width="11" customWidth="1"/>
    <col min="12545" max="12545" width="4.140625" customWidth="1"/>
    <col min="12546" max="12549" width="0" hidden="1" customWidth="1"/>
    <col min="12550" max="12550" width="9" bestFit="1" customWidth="1"/>
    <col min="12551" max="12551" width="6.28515625" bestFit="1" customWidth="1"/>
    <col min="12552" max="12554" width="0" hidden="1" customWidth="1"/>
    <col min="12555" max="12555" width="22" customWidth="1"/>
    <col min="12556" max="12556" width="14.5703125" bestFit="1" customWidth="1"/>
    <col min="12557" max="12557" width="30" bestFit="1" customWidth="1"/>
    <col min="12558" max="12558" width="12" customWidth="1"/>
    <col min="12559" max="12559" width="11" customWidth="1"/>
    <col min="12801" max="12801" width="4.140625" customWidth="1"/>
    <col min="12802" max="12805" width="0" hidden="1" customWidth="1"/>
    <col min="12806" max="12806" width="9" bestFit="1" customWidth="1"/>
    <col min="12807" max="12807" width="6.28515625" bestFit="1" customWidth="1"/>
    <col min="12808" max="12810" width="0" hidden="1" customWidth="1"/>
    <col min="12811" max="12811" width="22" customWidth="1"/>
    <col min="12812" max="12812" width="14.5703125" bestFit="1" customWidth="1"/>
    <col min="12813" max="12813" width="30" bestFit="1" customWidth="1"/>
    <col min="12814" max="12814" width="12" customWidth="1"/>
    <col min="12815" max="12815" width="11" customWidth="1"/>
    <col min="13057" max="13057" width="4.140625" customWidth="1"/>
    <col min="13058" max="13061" width="0" hidden="1" customWidth="1"/>
    <col min="13062" max="13062" width="9" bestFit="1" customWidth="1"/>
    <col min="13063" max="13063" width="6.28515625" bestFit="1" customWidth="1"/>
    <col min="13064" max="13066" width="0" hidden="1" customWidth="1"/>
    <col min="13067" max="13067" width="22" customWidth="1"/>
    <col min="13068" max="13068" width="14.5703125" bestFit="1" customWidth="1"/>
    <col min="13069" max="13069" width="30" bestFit="1" customWidth="1"/>
    <col min="13070" max="13070" width="12" customWidth="1"/>
    <col min="13071" max="13071" width="11" customWidth="1"/>
    <col min="13313" max="13313" width="4.140625" customWidth="1"/>
    <col min="13314" max="13317" width="0" hidden="1" customWidth="1"/>
    <col min="13318" max="13318" width="9" bestFit="1" customWidth="1"/>
    <col min="13319" max="13319" width="6.28515625" bestFit="1" customWidth="1"/>
    <col min="13320" max="13322" width="0" hidden="1" customWidth="1"/>
    <col min="13323" max="13323" width="22" customWidth="1"/>
    <col min="13324" max="13324" width="14.5703125" bestFit="1" customWidth="1"/>
    <col min="13325" max="13325" width="30" bestFit="1" customWidth="1"/>
    <col min="13326" max="13326" width="12" customWidth="1"/>
    <col min="13327" max="13327" width="11" customWidth="1"/>
    <col min="13569" max="13569" width="4.140625" customWidth="1"/>
    <col min="13570" max="13573" width="0" hidden="1" customWidth="1"/>
    <col min="13574" max="13574" width="9" bestFit="1" customWidth="1"/>
    <col min="13575" max="13575" width="6.28515625" bestFit="1" customWidth="1"/>
    <col min="13576" max="13578" width="0" hidden="1" customWidth="1"/>
    <col min="13579" max="13579" width="22" customWidth="1"/>
    <col min="13580" max="13580" width="14.5703125" bestFit="1" customWidth="1"/>
    <col min="13581" max="13581" width="30" bestFit="1" customWidth="1"/>
    <col min="13582" max="13582" width="12" customWidth="1"/>
    <col min="13583" max="13583" width="11" customWidth="1"/>
    <col min="13825" max="13825" width="4.140625" customWidth="1"/>
    <col min="13826" max="13829" width="0" hidden="1" customWidth="1"/>
    <col min="13830" max="13830" width="9" bestFit="1" customWidth="1"/>
    <col min="13831" max="13831" width="6.28515625" bestFit="1" customWidth="1"/>
    <col min="13832" max="13834" width="0" hidden="1" customWidth="1"/>
    <col min="13835" max="13835" width="22" customWidth="1"/>
    <col min="13836" max="13836" width="14.5703125" bestFit="1" customWidth="1"/>
    <col min="13837" max="13837" width="30" bestFit="1" customWidth="1"/>
    <col min="13838" max="13838" width="12" customWidth="1"/>
    <col min="13839" max="13839" width="11" customWidth="1"/>
    <col min="14081" max="14081" width="4.140625" customWidth="1"/>
    <col min="14082" max="14085" width="0" hidden="1" customWidth="1"/>
    <col min="14086" max="14086" width="9" bestFit="1" customWidth="1"/>
    <col min="14087" max="14087" width="6.28515625" bestFit="1" customWidth="1"/>
    <col min="14088" max="14090" width="0" hidden="1" customWidth="1"/>
    <col min="14091" max="14091" width="22" customWidth="1"/>
    <col min="14092" max="14092" width="14.5703125" bestFit="1" customWidth="1"/>
    <col min="14093" max="14093" width="30" bestFit="1" customWidth="1"/>
    <col min="14094" max="14094" width="12" customWidth="1"/>
    <col min="14095" max="14095" width="11" customWidth="1"/>
    <col min="14337" max="14337" width="4.140625" customWidth="1"/>
    <col min="14338" max="14341" width="0" hidden="1" customWidth="1"/>
    <col min="14342" max="14342" width="9" bestFit="1" customWidth="1"/>
    <col min="14343" max="14343" width="6.28515625" bestFit="1" customWidth="1"/>
    <col min="14344" max="14346" width="0" hidden="1" customWidth="1"/>
    <col min="14347" max="14347" width="22" customWidth="1"/>
    <col min="14348" max="14348" width="14.5703125" bestFit="1" customWidth="1"/>
    <col min="14349" max="14349" width="30" bestFit="1" customWidth="1"/>
    <col min="14350" max="14350" width="12" customWidth="1"/>
    <col min="14351" max="14351" width="11" customWidth="1"/>
    <col min="14593" max="14593" width="4.140625" customWidth="1"/>
    <col min="14594" max="14597" width="0" hidden="1" customWidth="1"/>
    <col min="14598" max="14598" width="9" bestFit="1" customWidth="1"/>
    <col min="14599" max="14599" width="6.28515625" bestFit="1" customWidth="1"/>
    <col min="14600" max="14602" width="0" hidden="1" customWidth="1"/>
    <col min="14603" max="14603" width="22" customWidth="1"/>
    <col min="14604" max="14604" width="14.5703125" bestFit="1" customWidth="1"/>
    <col min="14605" max="14605" width="30" bestFit="1" customWidth="1"/>
    <col min="14606" max="14606" width="12" customWidth="1"/>
    <col min="14607" max="14607" width="11" customWidth="1"/>
    <col min="14849" max="14849" width="4.140625" customWidth="1"/>
    <col min="14850" max="14853" width="0" hidden="1" customWidth="1"/>
    <col min="14854" max="14854" width="9" bestFit="1" customWidth="1"/>
    <col min="14855" max="14855" width="6.28515625" bestFit="1" customWidth="1"/>
    <col min="14856" max="14858" width="0" hidden="1" customWidth="1"/>
    <col min="14859" max="14859" width="22" customWidth="1"/>
    <col min="14860" max="14860" width="14.5703125" bestFit="1" customWidth="1"/>
    <col min="14861" max="14861" width="30" bestFit="1" customWidth="1"/>
    <col min="14862" max="14862" width="12" customWidth="1"/>
    <col min="14863" max="14863" width="11" customWidth="1"/>
    <col min="15105" max="15105" width="4.140625" customWidth="1"/>
    <col min="15106" max="15109" width="0" hidden="1" customWidth="1"/>
    <col min="15110" max="15110" width="9" bestFit="1" customWidth="1"/>
    <col min="15111" max="15111" width="6.28515625" bestFit="1" customWidth="1"/>
    <col min="15112" max="15114" width="0" hidden="1" customWidth="1"/>
    <col min="15115" max="15115" width="22" customWidth="1"/>
    <col min="15116" max="15116" width="14.5703125" bestFit="1" customWidth="1"/>
    <col min="15117" max="15117" width="30" bestFit="1" customWidth="1"/>
    <col min="15118" max="15118" width="12" customWidth="1"/>
    <col min="15119" max="15119" width="11" customWidth="1"/>
    <col min="15361" max="15361" width="4.140625" customWidth="1"/>
    <col min="15362" max="15365" width="0" hidden="1" customWidth="1"/>
    <col min="15366" max="15366" width="9" bestFit="1" customWidth="1"/>
    <col min="15367" max="15367" width="6.28515625" bestFit="1" customWidth="1"/>
    <col min="15368" max="15370" width="0" hidden="1" customWidth="1"/>
    <col min="15371" max="15371" width="22" customWidth="1"/>
    <col min="15372" max="15372" width="14.5703125" bestFit="1" customWidth="1"/>
    <col min="15373" max="15373" width="30" bestFit="1" customWidth="1"/>
    <col min="15374" max="15374" width="12" customWidth="1"/>
    <col min="15375" max="15375" width="11" customWidth="1"/>
    <col min="15617" max="15617" width="4.140625" customWidth="1"/>
    <col min="15618" max="15621" width="0" hidden="1" customWidth="1"/>
    <col min="15622" max="15622" width="9" bestFit="1" customWidth="1"/>
    <col min="15623" max="15623" width="6.28515625" bestFit="1" customWidth="1"/>
    <col min="15624" max="15626" width="0" hidden="1" customWidth="1"/>
    <col min="15627" max="15627" width="22" customWidth="1"/>
    <col min="15628" max="15628" width="14.5703125" bestFit="1" customWidth="1"/>
    <col min="15629" max="15629" width="30" bestFit="1" customWidth="1"/>
    <col min="15630" max="15630" width="12" customWidth="1"/>
    <col min="15631" max="15631" width="11" customWidth="1"/>
    <col min="15873" max="15873" width="4.140625" customWidth="1"/>
    <col min="15874" max="15877" width="0" hidden="1" customWidth="1"/>
    <col min="15878" max="15878" width="9" bestFit="1" customWidth="1"/>
    <col min="15879" max="15879" width="6.28515625" bestFit="1" customWidth="1"/>
    <col min="15880" max="15882" width="0" hidden="1" customWidth="1"/>
    <col min="15883" max="15883" width="22" customWidth="1"/>
    <col min="15884" max="15884" width="14.5703125" bestFit="1" customWidth="1"/>
    <col min="15885" max="15885" width="30" bestFit="1" customWidth="1"/>
    <col min="15886" max="15886" width="12" customWidth="1"/>
    <col min="15887" max="15887" width="11" customWidth="1"/>
    <col min="16129" max="16129" width="4.140625" customWidth="1"/>
    <col min="16130" max="16133" width="0" hidden="1" customWidth="1"/>
    <col min="16134" max="16134" width="9" bestFit="1" customWidth="1"/>
    <col min="16135" max="16135" width="6.28515625" bestFit="1" customWidth="1"/>
    <col min="16136" max="16138" width="0" hidden="1" customWidth="1"/>
    <col min="16139" max="16139" width="22" customWidth="1"/>
    <col min="16140" max="16140" width="14.5703125" bestFit="1" customWidth="1"/>
    <col min="16141" max="16141" width="30" bestFit="1" customWidth="1"/>
    <col min="16142" max="16142" width="12" customWidth="1"/>
    <col min="16143" max="16143" width="11" customWidth="1"/>
  </cols>
  <sheetData>
    <row r="2" spans="2:15" ht="16.5">
      <c r="B2" s="124" t="s">
        <v>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6.5">
      <c r="B3" s="124" t="s">
        <v>9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20"/>
      <c r="O3" s="2"/>
    </row>
    <row r="4" spans="2:15" ht="16.5">
      <c r="B4" s="126" t="s">
        <v>6</v>
      </c>
      <c r="C4" s="126"/>
      <c r="D4" s="126"/>
      <c r="E4" s="126"/>
      <c r="F4" s="126"/>
      <c r="G4" s="126"/>
      <c r="H4" s="126"/>
      <c r="I4" s="126"/>
      <c r="J4" s="127" t="s">
        <v>7</v>
      </c>
      <c r="K4" s="127"/>
      <c r="L4" s="127"/>
      <c r="M4" s="127"/>
      <c r="N4" s="21"/>
    </row>
    <row r="5" spans="2:15" ht="16.5">
      <c r="B5" s="124" t="s">
        <v>239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20"/>
    </row>
    <row r="6" spans="2:15" ht="17.25" thickBot="1">
      <c r="B6" s="123" t="s">
        <v>2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9"/>
      <c r="O6" s="11" t="s">
        <v>240</v>
      </c>
    </row>
    <row r="7" spans="2:15" ht="25.5">
      <c r="B7" s="38" t="s">
        <v>1</v>
      </c>
      <c r="C7" s="39" t="s">
        <v>11</v>
      </c>
      <c r="D7" s="39" t="s">
        <v>12</v>
      </c>
      <c r="E7" s="39" t="s">
        <v>13</v>
      </c>
      <c r="F7" s="39" t="s">
        <v>14</v>
      </c>
      <c r="G7" s="39" t="s">
        <v>15</v>
      </c>
      <c r="H7" s="39" t="s">
        <v>16</v>
      </c>
      <c r="I7" s="39" t="s">
        <v>23</v>
      </c>
      <c r="J7" s="39" t="s">
        <v>24</v>
      </c>
      <c r="K7" s="39" t="s">
        <v>20</v>
      </c>
      <c r="L7" s="39" t="s">
        <v>21</v>
      </c>
      <c r="M7" s="39" t="s">
        <v>22</v>
      </c>
      <c r="N7" s="40" t="s">
        <v>18</v>
      </c>
      <c r="O7" s="41" t="s">
        <v>25</v>
      </c>
    </row>
    <row r="8" spans="2:15">
      <c r="B8" s="42">
        <v>1</v>
      </c>
      <c r="C8" s="5" t="s">
        <v>28</v>
      </c>
      <c r="D8" s="5">
        <v>871</v>
      </c>
      <c r="E8" s="5" t="s">
        <v>241</v>
      </c>
      <c r="F8" s="6" t="s">
        <v>86</v>
      </c>
      <c r="G8" s="6" t="s">
        <v>87</v>
      </c>
      <c r="H8" s="6" t="s">
        <v>88</v>
      </c>
      <c r="I8" s="6" t="s">
        <v>51</v>
      </c>
      <c r="J8" s="6" t="s">
        <v>89</v>
      </c>
      <c r="K8" s="6" t="s">
        <v>242</v>
      </c>
      <c r="L8" s="6" t="s">
        <v>243</v>
      </c>
      <c r="M8" s="6" t="s">
        <v>244</v>
      </c>
      <c r="N8" s="15">
        <v>18</v>
      </c>
      <c r="O8" s="55">
        <v>61</v>
      </c>
    </row>
    <row r="9" spans="2:15" ht="13.5" thickBot="1">
      <c r="B9" s="7"/>
      <c r="C9" s="8"/>
      <c r="D9" s="9"/>
      <c r="E9" s="9"/>
      <c r="F9" s="9"/>
      <c r="G9" s="9"/>
      <c r="H9" s="9"/>
      <c r="I9" s="9"/>
      <c r="J9" s="9"/>
      <c r="K9" s="9"/>
      <c r="L9" s="9"/>
      <c r="M9" s="9" t="s">
        <v>0</v>
      </c>
      <c r="N9" s="16"/>
      <c r="O9" s="10"/>
    </row>
  </sheetData>
  <mergeCells count="6">
    <mergeCell ref="B6:M6"/>
    <mergeCell ref="B2:O2"/>
    <mergeCell ref="B3:M3"/>
    <mergeCell ref="B4:I4"/>
    <mergeCell ref="J4:M4"/>
    <mergeCell ref="B5:M5"/>
  </mergeCells>
  <pageMargins left="1.39" right="0.23622047244094491" top="0.19685039370078741" bottom="0.35433070866141736" header="0.19685039370078741" footer="0.35433070866141736"/>
  <pageSetup paperSize="9" fitToHeight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2:O11"/>
  <sheetViews>
    <sheetView workbookViewId="0">
      <selection activeCell="K26" sqref="K26"/>
    </sheetView>
  </sheetViews>
  <sheetFormatPr defaultRowHeight="12.75"/>
  <cols>
    <col min="1" max="1" width="4.140625" customWidth="1"/>
    <col min="2" max="3" width="8.42578125" hidden="1" customWidth="1"/>
    <col min="4" max="4" width="8.7109375" hidden="1" customWidth="1"/>
    <col min="5" max="5" width="0" hidden="1" customWidth="1"/>
    <col min="6" max="6" width="9" bestFit="1" customWidth="1"/>
    <col min="7" max="7" width="6.28515625" bestFit="1" customWidth="1"/>
    <col min="8" max="8" width="14.42578125" hidden="1" customWidth="1"/>
    <col min="9" max="10" width="15" hidden="1" customWidth="1"/>
    <col min="11" max="11" width="22" customWidth="1"/>
    <col min="12" max="12" width="14.5703125" bestFit="1" customWidth="1"/>
    <col min="13" max="13" width="30" bestFit="1" customWidth="1"/>
    <col min="14" max="14" width="12" customWidth="1"/>
    <col min="15" max="15" width="11" customWidth="1"/>
    <col min="257" max="257" width="4.140625" customWidth="1"/>
    <col min="258" max="261" width="0" hidden="1" customWidth="1"/>
    <col min="262" max="262" width="9" bestFit="1" customWidth="1"/>
    <col min="263" max="263" width="6.28515625" bestFit="1" customWidth="1"/>
    <col min="264" max="266" width="0" hidden="1" customWidth="1"/>
    <col min="267" max="267" width="22" customWidth="1"/>
    <col min="268" max="268" width="14.5703125" bestFit="1" customWidth="1"/>
    <col min="269" max="269" width="30" bestFit="1" customWidth="1"/>
    <col min="270" max="270" width="12" customWidth="1"/>
    <col min="271" max="271" width="11" customWidth="1"/>
    <col min="513" max="513" width="4.140625" customWidth="1"/>
    <col min="514" max="517" width="0" hidden="1" customWidth="1"/>
    <col min="518" max="518" width="9" bestFit="1" customWidth="1"/>
    <col min="519" max="519" width="6.28515625" bestFit="1" customWidth="1"/>
    <col min="520" max="522" width="0" hidden="1" customWidth="1"/>
    <col min="523" max="523" width="22" customWidth="1"/>
    <col min="524" max="524" width="14.5703125" bestFit="1" customWidth="1"/>
    <col min="525" max="525" width="30" bestFit="1" customWidth="1"/>
    <col min="526" max="526" width="12" customWidth="1"/>
    <col min="527" max="527" width="11" customWidth="1"/>
    <col min="769" max="769" width="4.140625" customWidth="1"/>
    <col min="770" max="773" width="0" hidden="1" customWidth="1"/>
    <col min="774" max="774" width="9" bestFit="1" customWidth="1"/>
    <col min="775" max="775" width="6.28515625" bestFit="1" customWidth="1"/>
    <col min="776" max="778" width="0" hidden="1" customWidth="1"/>
    <col min="779" max="779" width="22" customWidth="1"/>
    <col min="780" max="780" width="14.5703125" bestFit="1" customWidth="1"/>
    <col min="781" max="781" width="30" bestFit="1" customWidth="1"/>
    <col min="782" max="782" width="12" customWidth="1"/>
    <col min="783" max="783" width="11" customWidth="1"/>
    <col min="1025" max="1025" width="4.140625" customWidth="1"/>
    <col min="1026" max="1029" width="0" hidden="1" customWidth="1"/>
    <col min="1030" max="1030" width="9" bestFit="1" customWidth="1"/>
    <col min="1031" max="1031" width="6.28515625" bestFit="1" customWidth="1"/>
    <col min="1032" max="1034" width="0" hidden="1" customWidth="1"/>
    <col min="1035" max="1035" width="22" customWidth="1"/>
    <col min="1036" max="1036" width="14.5703125" bestFit="1" customWidth="1"/>
    <col min="1037" max="1037" width="30" bestFit="1" customWidth="1"/>
    <col min="1038" max="1038" width="12" customWidth="1"/>
    <col min="1039" max="1039" width="11" customWidth="1"/>
    <col min="1281" max="1281" width="4.140625" customWidth="1"/>
    <col min="1282" max="1285" width="0" hidden="1" customWidth="1"/>
    <col min="1286" max="1286" width="9" bestFit="1" customWidth="1"/>
    <col min="1287" max="1287" width="6.28515625" bestFit="1" customWidth="1"/>
    <col min="1288" max="1290" width="0" hidden="1" customWidth="1"/>
    <col min="1291" max="1291" width="22" customWidth="1"/>
    <col min="1292" max="1292" width="14.5703125" bestFit="1" customWidth="1"/>
    <col min="1293" max="1293" width="30" bestFit="1" customWidth="1"/>
    <col min="1294" max="1294" width="12" customWidth="1"/>
    <col min="1295" max="1295" width="11" customWidth="1"/>
    <col min="1537" max="1537" width="4.140625" customWidth="1"/>
    <col min="1538" max="1541" width="0" hidden="1" customWidth="1"/>
    <col min="1542" max="1542" width="9" bestFit="1" customWidth="1"/>
    <col min="1543" max="1543" width="6.28515625" bestFit="1" customWidth="1"/>
    <col min="1544" max="1546" width="0" hidden="1" customWidth="1"/>
    <col min="1547" max="1547" width="22" customWidth="1"/>
    <col min="1548" max="1548" width="14.5703125" bestFit="1" customWidth="1"/>
    <col min="1549" max="1549" width="30" bestFit="1" customWidth="1"/>
    <col min="1550" max="1550" width="12" customWidth="1"/>
    <col min="1551" max="1551" width="11" customWidth="1"/>
    <col min="1793" max="1793" width="4.140625" customWidth="1"/>
    <col min="1794" max="1797" width="0" hidden="1" customWidth="1"/>
    <col min="1798" max="1798" width="9" bestFit="1" customWidth="1"/>
    <col min="1799" max="1799" width="6.28515625" bestFit="1" customWidth="1"/>
    <col min="1800" max="1802" width="0" hidden="1" customWidth="1"/>
    <col min="1803" max="1803" width="22" customWidth="1"/>
    <col min="1804" max="1804" width="14.5703125" bestFit="1" customWidth="1"/>
    <col min="1805" max="1805" width="30" bestFit="1" customWidth="1"/>
    <col min="1806" max="1806" width="12" customWidth="1"/>
    <col min="1807" max="1807" width="11" customWidth="1"/>
    <col min="2049" max="2049" width="4.140625" customWidth="1"/>
    <col min="2050" max="2053" width="0" hidden="1" customWidth="1"/>
    <col min="2054" max="2054" width="9" bestFit="1" customWidth="1"/>
    <col min="2055" max="2055" width="6.28515625" bestFit="1" customWidth="1"/>
    <col min="2056" max="2058" width="0" hidden="1" customWidth="1"/>
    <col min="2059" max="2059" width="22" customWidth="1"/>
    <col min="2060" max="2060" width="14.5703125" bestFit="1" customWidth="1"/>
    <col min="2061" max="2061" width="30" bestFit="1" customWidth="1"/>
    <col min="2062" max="2062" width="12" customWidth="1"/>
    <col min="2063" max="2063" width="11" customWidth="1"/>
    <col min="2305" max="2305" width="4.140625" customWidth="1"/>
    <col min="2306" max="2309" width="0" hidden="1" customWidth="1"/>
    <col min="2310" max="2310" width="9" bestFit="1" customWidth="1"/>
    <col min="2311" max="2311" width="6.28515625" bestFit="1" customWidth="1"/>
    <col min="2312" max="2314" width="0" hidden="1" customWidth="1"/>
    <col min="2315" max="2315" width="22" customWidth="1"/>
    <col min="2316" max="2316" width="14.5703125" bestFit="1" customWidth="1"/>
    <col min="2317" max="2317" width="30" bestFit="1" customWidth="1"/>
    <col min="2318" max="2318" width="12" customWidth="1"/>
    <col min="2319" max="2319" width="11" customWidth="1"/>
    <col min="2561" max="2561" width="4.140625" customWidth="1"/>
    <col min="2562" max="2565" width="0" hidden="1" customWidth="1"/>
    <col min="2566" max="2566" width="9" bestFit="1" customWidth="1"/>
    <col min="2567" max="2567" width="6.28515625" bestFit="1" customWidth="1"/>
    <col min="2568" max="2570" width="0" hidden="1" customWidth="1"/>
    <col min="2571" max="2571" width="22" customWidth="1"/>
    <col min="2572" max="2572" width="14.5703125" bestFit="1" customWidth="1"/>
    <col min="2573" max="2573" width="30" bestFit="1" customWidth="1"/>
    <col min="2574" max="2574" width="12" customWidth="1"/>
    <col min="2575" max="2575" width="11" customWidth="1"/>
    <col min="2817" max="2817" width="4.140625" customWidth="1"/>
    <col min="2818" max="2821" width="0" hidden="1" customWidth="1"/>
    <col min="2822" max="2822" width="9" bestFit="1" customWidth="1"/>
    <col min="2823" max="2823" width="6.28515625" bestFit="1" customWidth="1"/>
    <col min="2824" max="2826" width="0" hidden="1" customWidth="1"/>
    <col min="2827" max="2827" width="22" customWidth="1"/>
    <col min="2828" max="2828" width="14.5703125" bestFit="1" customWidth="1"/>
    <col min="2829" max="2829" width="30" bestFit="1" customWidth="1"/>
    <col min="2830" max="2830" width="12" customWidth="1"/>
    <col min="2831" max="2831" width="11" customWidth="1"/>
    <col min="3073" max="3073" width="4.140625" customWidth="1"/>
    <col min="3074" max="3077" width="0" hidden="1" customWidth="1"/>
    <col min="3078" max="3078" width="9" bestFit="1" customWidth="1"/>
    <col min="3079" max="3079" width="6.28515625" bestFit="1" customWidth="1"/>
    <col min="3080" max="3082" width="0" hidden="1" customWidth="1"/>
    <col min="3083" max="3083" width="22" customWidth="1"/>
    <col min="3084" max="3084" width="14.5703125" bestFit="1" customWidth="1"/>
    <col min="3085" max="3085" width="30" bestFit="1" customWidth="1"/>
    <col min="3086" max="3086" width="12" customWidth="1"/>
    <col min="3087" max="3087" width="11" customWidth="1"/>
    <col min="3329" max="3329" width="4.140625" customWidth="1"/>
    <col min="3330" max="3333" width="0" hidden="1" customWidth="1"/>
    <col min="3334" max="3334" width="9" bestFit="1" customWidth="1"/>
    <col min="3335" max="3335" width="6.28515625" bestFit="1" customWidth="1"/>
    <col min="3336" max="3338" width="0" hidden="1" customWidth="1"/>
    <col min="3339" max="3339" width="22" customWidth="1"/>
    <col min="3340" max="3340" width="14.5703125" bestFit="1" customWidth="1"/>
    <col min="3341" max="3341" width="30" bestFit="1" customWidth="1"/>
    <col min="3342" max="3342" width="12" customWidth="1"/>
    <col min="3343" max="3343" width="11" customWidth="1"/>
    <col min="3585" max="3585" width="4.140625" customWidth="1"/>
    <col min="3586" max="3589" width="0" hidden="1" customWidth="1"/>
    <col min="3590" max="3590" width="9" bestFit="1" customWidth="1"/>
    <col min="3591" max="3591" width="6.28515625" bestFit="1" customWidth="1"/>
    <col min="3592" max="3594" width="0" hidden="1" customWidth="1"/>
    <col min="3595" max="3595" width="22" customWidth="1"/>
    <col min="3596" max="3596" width="14.5703125" bestFit="1" customWidth="1"/>
    <col min="3597" max="3597" width="30" bestFit="1" customWidth="1"/>
    <col min="3598" max="3598" width="12" customWidth="1"/>
    <col min="3599" max="3599" width="11" customWidth="1"/>
    <col min="3841" max="3841" width="4.140625" customWidth="1"/>
    <col min="3842" max="3845" width="0" hidden="1" customWidth="1"/>
    <col min="3846" max="3846" width="9" bestFit="1" customWidth="1"/>
    <col min="3847" max="3847" width="6.28515625" bestFit="1" customWidth="1"/>
    <col min="3848" max="3850" width="0" hidden="1" customWidth="1"/>
    <col min="3851" max="3851" width="22" customWidth="1"/>
    <col min="3852" max="3852" width="14.5703125" bestFit="1" customWidth="1"/>
    <col min="3853" max="3853" width="30" bestFit="1" customWidth="1"/>
    <col min="3854" max="3854" width="12" customWidth="1"/>
    <col min="3855" max="3855" width="11" customWidth="1"/>
    <col min="4097" max="4097" width="4.140625" customWidth="1"/>
    <col min="4098" max="4101" width="0" hidden="1" customWidth="1"/>
    <col min="4102" max="4102" width="9" bestFit="1" customWidth="1"/>
    <col min="4103" max="4103" width="6.28515625" bestFit="1" customWidth="1"/>
    <col min="4104" max="4106" width="0" hidden="1" customWidth="1"/>
    <col min="4107" max="4107" width="22" customWidth="1"/>
    <col min="4108" max="4108" width="14.5703125" bestFit="1" customWidth="1"/>
    <col min="4109" max="4109" width="30" bestFit="1" customWidth="1"/>
    <col min="4110" max="4110" width="12" customWidth="1"/>
    <col min="4111" max="4111" width="11" customWidth="1"/>
    <col min="4353" max="4353" width="4.140625" customWidth="1"/>
    <col min="4354" max="4357" width="0" hidden="1" customWidth="1"/>
    <col min="4358" max="4358" width="9" bestFit="1" customWidth="1"/>
    <col min="4359" max="4359" width="6.28515625" bestFit="1" customWidth="1"/>
    <col min="4360" max="4362" width="0" hidden="1" customWidth="1"/>
    <col min="4363" max="4363" width="22" customWidth="1"/>
    <col min="4364" max="4364" width="14.5703125" bestFit="1" customWidth="1"/>
    <col min="4365" max="4365" width="30" bestFit="1" customWidth="1"/>
    <col min="4366" max="4366" width="12" customWidth="1"/>
    <col min="4367" max="4367" width="11" customWidth="1"/>
    <col min="4609" max="4609" width="4.140625" customWidth="1"/>
    <col min="4610" max="4613" width="0" hidden="1" customWidth="1"/>
    <col min="4614" max="4614" width="9" bestFit="1" customWidth="1"/>
    <col min="4615" max="4615" width="6.28515625" bestFit="1" customWidth="1"/>
    <col min="4616" max="4618" width="0" hidden="1" customWidth="1"/>
    <col min="4619" max="4619" width="22" customWidth="1"/>
    <col min="4620" max="4620" width="14.5703125" bestFit="1" customWidth="1"/>
    <col min="4621" max="4621" width="30" bestFit="1" customWidth="1"/>
    <col min="4622" max="4622" width="12" customWidth="1"/>
    <col min="4623" max="4623" width="11" customWidth="1"/>
    <col min="4865" max="4865" width="4.140625" customWidth="1"/>
    <col min="4866" max="4869" width="0" hidden="1" customWidth="1"/>
    <col min="4870" max="4870" width="9" bestFit="1" customWidth="1"/>
    <col min="4871" max="4871" width="6.28515625" bestFit="1" customWidth="1"/>
    <col min="4872" max="4874" width="0" hidden="1" customWidth="1"/>
    <col min="4875" max="4875" width="22" customWidth="1"/>
    <col min="4876" max="4876" width="14.5703125" bestFit="1" customWidth="1"/>
    <col min="4877" max="4877" width="30" bestFit="1" customWidth="1"/>
    <col min="4878" max="4878" width="12" customWidth="1"/>
    <col min="4879" max="4879" width="11" customWidth="1"/>
    <col min="5121" max="5121" width="4.140625" customWidth="1"/>
    <col min="5122" max="5125" width="0" hidden="1" customWidth="1"/>
    <col min="5126" max="5126" width="9" bestFit="1" customWidth="1"/>
    <col min="5127" max="5127" width="6.28515625" bestFit="1" customWidth="1"/>
    <col min="5128" max="5130" width="0" hidden="1" customWidth="1"/>
    <col min="5131" max="5131" width="22" customWidth="1"/>
    <col min="5132" max="5132" width="14.5703125" bestFit="1" customWidth="1"/>
    <col min="5133" max="5133" width="30" bestFit="1" customWidth="1"/>
    <col min="5134" max="5134" width="12" customWidth="1"/>
    <col min="5135" max="5135" width="11" customWidth="1"/>
    <col min="5377" max="5377" width="4.140625" customWidth="1"/>
    <col min="5378" max="5381" width="0" hidden="1" customWidth="1"/>
    <col min="5382" max="5382" width="9" bestFit="1" customWidth="1"/>
    <col min="5383" max="5383" width="6.28515625" bestFit="1" customWidth="1"/>
    <col min="5384" max="5386" width="0" hidden="1" customWidth="1"/>
    <col min="5387" max="5387" width="22" customWidth="1"/>
    <col min="5388" max="5388" width="14.5703125" bestFit="1" customWidth="1"/>
    <col min="5389" max="5389" width="30" bestFit="1" customWidth="1"/>
    <col min="5390" max="5390" width="12" customWidth="1"/>
    <col min="5391" max="5391" width="11" customWidth="1"/>
    <col min="5633" max="5633" width="4.140625" customWidth="1"/>
    <col min="5634" max="5637" width="0" hidden="1" customWidth="1"/>
    <col min="5638" max="5638" width="9" bestFit="1" customWidth="1"/>
    <col min="5639" max="5639" width="6.28515625" bestFit="1" customWidth="1"/>
    <col min="5640" max="5642" width="0" hidden="1" customWidth="1"/>
    <col min="5643" max="5643" width="22" customWidth="1"/>
    <col min="5644" max="5644" width="14.5703125" bestFit="1" customWidth="1"/>
    <col min="5645" max="5645" width="30" bestFit="1" customWidth="1"/>
    <col min="5646" max="5646" width="12" customWidth="1"/>
    <col min="5647" max="5647" width="11" customWidth="1"/>
    <col min="5889" max="5889" width="4.140625" customWidth="1"/>
    <col min="5890" max="5893" width="0" hidden="1" customWidth="1"/>
    <col min="5894" max="5894" width="9" bestFit="1" customWidth="1"/>
    <col min="5895" max="5895" width="6.28515625" bestFit="1" customWidth="1"/>
    <col min="5896" max="5898" width="0" hidden="1" customWidth="1"/>
    <col min="5899" max="5899" width="22" customWidth="1"/>
    <col min="5900" max="5900" width="14.5703125" bestFit="1" customWidth="1"/>
    <col min="5901" max="5901" width="30" bestFit="1" customWidth="1"/>
    <col min="5902" max="5902" width="12" customWidth="1"/>
    <col min="5903" max="5903" width="11" customWidth="1"/>
    <col min="6145" max="6145" width="4.140625" customWidth="1"/>
    <col min="6146" max="6149" width="0" hidden="1" customWidth="1"/>
    <col min="6150" max="6150" width="9" bestFit="1" customWidth="1"/>
    <col min="6151" max="6151" width="6.28515625" bestFit="1" customWidth="1"/>
    <col min="6152" max="6154" width="0" hidden="1" customWidth="1"/>
    <col min="6155" max="6155" width="22" customWidth="1"/>
    <col min="6156" max="6156" width="14.5703125" bestFit="1" customWidth="1"/>
    <col min="6157" max="6157" width="30" bestFit="1" customWidth="1"/>
    <col min="6158" max="6158" width="12" customWidth="1"/>
    <col min="6159" max="6159" width="11" customWidth="1"/>
    <col min="6401" max="6401" width="4.140625" customWidth="1"/>
    <col min="6402" max="6405" width="0" hidden="1" customWidth="1"/>
    <col min="6406" max="6406" width="9" bestFit="1" customWidth="1"/>
    <col min="6407" max="6407" width="6.28515625" bestFit="1" customWidth="1"/>
    <col min="6408" max="6410" width="0" hidden="1" customWidth="1"/>
    <col min="6411" max="6411" width="22" customWidth="1"/>
    <col min="6412" max="6412" width="14.5703125" bestFit="1" customWidth="1"/>
    <col min="6413" max="6413" width="30" bestFit="1" customWidth="1"/>
    <col min="6414" max="6414" width="12" customWidth="1"/>
    <col min="6415" max="6415" width="11" customWidth="1"/>
    <col min="6657" max="6657" width="4.140625" customWidth="1"/>
    <col min="6658" max="6661" width="0" hidden="1" customWidth="1"/>
    <col min="6662" max="6662" width="9" bestFit="1" customWidth="1"/>
    <col min="6663" max="6663" width="6.28515625" bestFit="1" customWidth="1"/>
    <col min="6664" max="6666" width="0" hidden="1" customWidth="1"/>
    <col min="6667" max="6667" width="22" customWidth="1"/>
    <col min="6668" max="6668" width="14.5703125" bestFit="1" customWidth="1"/>
    <col min="6669" max="6669" width="30" bestFit="1" customWidth="1"/>
    <col min="6670" max="6670" width="12" customWidth="1"/>
    <col min="6671" max="6671" width="11" customWidth="1"/>
    <col min="6913" max="6913" width="4.140625" customWidth="1"/>
    <col min="6914" max="6917" width="0" hidden="1" customWidth="1"/>
    <col min="6918" max="6918" width="9" bestFit="1" customWidth="1"/>
    <col min="6919" max="6919" width="6.28515625" bestFit="1" customWidth="1"/>
    <col min="6920" max="6922" width="0" hidden="1" customWidth="1"/>
    <col min="6923" max="6923" width="22" customWidth="1"/>
    <col min="6924" max="6924" width="14.5703125" bestFit="1" customWidth="1"/>
    <col min="6925" max="6925" width="30" bestFit="1" customWidth="1"/>
    <col min="6926" max="6926" width="12" customWidth="1"/>
    <col min="6927" max="6927" width="11" customWidth="1"/>
    <col min="7169" max="7169" width="4.140625" customWidth="1"/>
    <col min="7170" max="7173" width="0" hidden="1" customWidth="1"/>
    <col min="7174" max="7174" width="9" bestFit="1" customWidth="1"/>
    <col min="7175" max="7175" width="6.28515625" bestFit="1" customWidth="1"/>
    <col min="7176" max="7178" width="0" hidden="1" customWidth="1"/>
    <col min="7179" max="7179" width="22" customWidth="1"/>
    <col min="7180" max="7180" width="14.5703125" bestFit="1" customWidth="1"/>
    <col min="7181" max="7181" width="30" bestFit="1" customWidth="1"/>
    <col min="7182" max="7182" width="12" customWidth="1"/>
    <col min="7183" max="7183" width="11" customWidth="1"/>
    <col min="7425" max="7425" width="4.140625" customWidth="1"/>
    <col min="7426" max="7429" width="0" hidden="1" customWidth="1"/>
    <col min="7430" max="7430" width="9" bestFit="1" customWidth="1"/>
    <col min="7431" max="7431" width="6.28515625" bestFit="1" customWidth="1"/>
    <col min="7432" max="7434" width="0" hidden="1" customWidth="1"/>
    <col min="7435" max="7435" width="22" customWidth="1"/>
    <col min="7436" max="7436" width="14.5703125" bestFit="1" customWidth="1"/>
    <col min="7437" max="7437" width="30" bestFit="1" customWidth="1"/>
    <col min="7438" max="7438" width="12" customWidth="1"/>
    <col min="7439" max="7439" width="11" customWidth="1"/>
    <col min="7681" max="7681" width="4.140625" customWidth="1"/>
    <col min="7682" max="7685" width="0" hidden="1" customWidth="1"/>
    <col min="7686" max="7686" width="9" bestFit="1" customWidth="1"/>
    <col min="7687" max="7687" width="6.28515625" bestFit="1" customWidth="1"/>
    <col min="7688" max="7690" width="0" hidden="1" customWidth="1"/>
    <col min="7691" max="7691" width="22" customWidth="1"/>
    <col min="7692" max="7692" width="14.5703125" bestFit="1" customWidth="1"/>
    <col min="7693" max="7693" width="30" bestFit="1" customWidth="1"/>
    <col min="7694" max="7694" width="12" customWidth="1"/>
    <col min="7695" max="7695" width="11" customWidth="1"/>
    <col min="7937" max="7937" width="4.140625" customWidth="1"/>
    <col min="7938" max="7941" width="0" hidden="1" customWidth="1"/>
    <col min="7942" max="7942" width="9" bestFit="1" customWidth="1"/>
    <col min="7943" max="7943" width="6.28515625" bestFit="1" customWidth="1"/>
    <col min="7944" max="7946" width="0" hidden="1" customWidth="1"/>
    <col min="7947" max="7947" width="22" customWidth="1"/>
    <col min="7948" max="7948" width="14.5703125" bestFit="1" customWidth="1"/>
    <col min="7949" max="7949" width="30" bestFit="1" customWidth="1"/>
    <col min="7950" max="7950" width="12" customWidth="1"/>
    <col min="7951" max="7951" width="11" customWidth="1"/>
    <col min="8193" max="8193" width="4.140625" customWidth="1"/>
    <col min="8194" max="8197" width="0" hidden="1" customWidth="1"/>
    <col min="8198" max="8198" width="9" bestFit="1" customWidth="1"/>
    <col min="8199" max="8199" width="6.28515625" bestFit="1" customWidth="1"/>
    <col min="8200" max="8202" width="0" hidden="1" customWidth="1"/>
    <col min="8203" max="8203" width="22" customWidth="1"/>
    <col min="8204" max="8204" width="14.5703125" bestFit="1" customWidth="1"/>
    <col min="8205" max="8205" width="30" bestFit="1" customWidth="1"/>
    <col min="8206" max="8206" width="12" customWidth="1"/>
    <col min="8207" max="8207" width="11" customWidth="1"/>
    <col min="8449" max="8449" width="4.140625" customWidth="1"/>
    <col min="8450" max="8453" width="0" hidden="1" customWidth="1"/>
    <col min="8454" max="8454" width="9" bestFit="1" customWidth="1"/>
    <col min="8455" max="8455" width="6.28515625" bestFit="1" customWidth="1"/>
    <col min="8456" max="8458" width="0" hidden="1" customWidth="1"/>
    <col min="8459" max="8459" width="22" customWidth="1"/>
    <col min="8460" max="8460" width="14.5703125" bestFit="1" customWidth="1"/>
    <col min="8461" max="8461" width="30" bestFit="1" customWidth="1"/>
    <col min="8462" max="8462" width="12" customWidth="1"/>
    <col min="8463" max="8463" width="11" customWidth="1"/>
    <col min="8705" max="8705" width="4.140625" customWidth="1"/>
    <col min="8706" max="8709" width="0" hidden="1" customWidth="1"/>
    <col min="8710" max="8710" width="9" bestFit="1" customWidth="1"/>
    <col min="8711" max="8711" width="6.28515625" bestFit="1" customWidth="1"/>
    <col min="8712" max="8714" width="0" hidden="1" customWidth="1"/>
    <col min="8715" max="8715" width="22" customWidth="1"/>
    <col min="8716" max="8716" width="14.5703125" bestFit="1" customWidth="1"/>
    <col min="8717" max="8717" width="30" bestFit="1" customWidth="1"/>
    <col min="8718" max="8718" width="12" customWidth="1"/>
    <col min="8719" max="8719" width="11" customWidth="1"/>
    <col min="8961" max="8961" width="4.140625" customWidth="1"/>
    <col min="8962" max="8965" width="0" hidden="1" customWidth="1"/>
    <col min="8966" max="8966" width="9" bestFit="1" customWidth="1"/>
    <col min="8967" max="8967" width="6.28515625" bestFit="1" customWidth="1"/>
    <col min="8968" max="8970" width="0" hidden="1" customWidth="1"/>
    <col min="8971" max="8971" width="22" customWidth="1"/>
    <col min="8972" max="8972" width="14.5703125" bestFit="1" customWidth="1"/>
    <col min="8973" max="8973" width="30" bestFit="1" customWidth="1"/>
    <col min="8974" max="8974" width="12" customWidth="1"/>
    <col min="8975" max="8975" width="11" customWidth="1"/>
    <col min="9217" max="9217" width="4.140625" customWidth="1"/>
    <col min="9218" max="9221" width="0" hidden="1" customWidth="1"/>
    <col min="9222" max="9222" width="9" bestFit="1" customWidth="1"/>
    <col min="9223" max="9223" width="6.28515625" bestFit="1" customWidth="1"/>
    <col min="9224" max="9226" width="0" hidden="1" customWidth="1"/>
    <col min="9227" max="9227" width="22" customWidth="1"/>
    <col min="9228" max="9228" width="14.5703125" bestFit="1" customWidth="1"/>
    <col min="9229" max="9229" width="30" bestFit="1" customWidth="1"/>
    <col min="9230" max="9230" width="12" customWidth="1"/>
    <col min="9231" max="9231" width="11" customWidth="1"/>
    <col min="9473" max="9473" width="4.140625" customWidth="1"/>
    <col min="9474" max="9477" width="0" hidden="1" customWidth="1"/>
    <col min="9478" max="9478" width="9" bestFit="1" customWidth="1"/>
    <col min="9479" max="9479" width="6.28515625" bestFit="1" customWidth="1"/>
    <col min="9480" max="9482" width="0" hidden="1" customWidth="1"/>
    <col min="9483" max="9483" width="22" customWidth="1"/>
    <col min="9484" max="9484" width="14.5703125" bestFit="1" customWidth="1"/>
    <col min="9485" max="9485" width="30" bestFit="1" customWidth="1"/>
    <col min="9486" max="9486" width="12" customWidth="1"/>
    <col min="9487" max="9487" width="11" customWidth="1"/>
    <col min="9729" max="9729" width="4.140625" customWidth="1"/>
    <col min="9730" max="9733" width="0" hidden="1" customWidth="1"/>
    <col min="9734" max="9734" width="9" bestFit="1" customWidth="1"/>
    <col min="9735" max="9735" width="6.28515625" bestFit="1" customWidth="1"/>
    <col min="9736" max="9738" width="0" hidden="1" customWidth="1"/>
    <col min="9739" max="9739" width="22" customWidth="1"/>
    <col min="9740" max="9740" width="14.5703125" bestFit="1" customWidth="1"/>
    <col min="9741" max="9741" width="30" bestFit="1" customWidth="1"/>
    <col min="9742" max="9742" width="12" customWidth="1"/>
    <col min="9743" max="9743" width="11" customWidth="1"/>
    <col min="9985" max="9985" width="4.140625" customWidth="1"/>
    <col min="9986" max="9989" width="0" hidden="1" customWidth="1"/>
    <col min="9990" max="9990" width="9" bestFit="1" customWidth="1"/>
    <col min="9991" max="9991" width="6.28515625" bestFit="1" customWidth="1"/>
    <col min="9992" max="9994" width="0" hidden="1" customWidth="1"/>
    <col min="9995" max="9995" width="22" customWidth="1"/>
    <col min="9996" max="9996" width="14.5703125" bestFit="1" customWidth="1"/>
    <col min="9997" max="9997" width="30" bestFit="1" customWidth="1"/>
    <col min="9998" max="9998" width="12" customWidth="1"/>
    <col min="9999" max="9999" width="11" customWidth="1"/>
    <col min="10241" max="10241" width="4.140625" customWidth="1"/>
    <col min="10242" max="10245" width="0" hidden="1" customWidth="1"/>
    <col min="10246" max="10246" width="9" bestFit="1" customWidth="1"/>
    <col min="10247" max="10247" width="6.28515625" bestFit="1" customWidth="1"/>
    <col min="10248" max="10250" width="0" hidden="1" customWidth="1"/>
    <col min="10251" max="10251" width="22" customWidth="1"/>
    <col min="10252" max="10252" width="14.5703125" bestFit="1" customWidth="1"/>
    <col min="10253" max="10253" width="30" bestFit="1" customWidth="1"/>
    <col min="10254" max="10254" width="12" customWidth="1"/>
    <col min="10255" max="10255" width="11" customWidth="1"/>
    <col min="10497" max="10497" width="4.140625" customWidth="1"/>
    <col min="10498" max="10501" width="0" hidden="1" customWidth="1"/>
    <col min="10502" max="10502" width="9" bestFit="1" customWidth="1"/>
    <col min="10503" max="10503" width="6.28515625" bestFit="1" customWidth="1"/>
    <col min="10504" max="10506" width="0" hidden="1" customWidth="1"/>
    <col min="10507" max="10507" width="22" customWidth="1"/>
    <col min="10508" max="10508" width="14.5703125" bestFit="1" customWidth="1"/>
    <col min="10509" max="10509" width="30" bestFit="1" customWidth="1"/>
    <col min="10510" max="10510" width="12" customWidth="1"/>
    <col min="10511" max="10511" width="11" customWidth="1"/>
    <col min="10753" max="10753" width="4.140625" customWidth="1"/>
    <col min="10754" max="10757" width="0" hidden="1" customWidth="1"/>
    <col min="10758" max="10758" width="9" bestFit="1" customWidth="1"/>
    <col min="10759" max="10759" width="6.28515625" bestFit="1" customWidth="1"/>
    <col min="10760" max="10762" width="0" hidden="1" customWidth="1"/>
    <col min="10763" max="10763" width="22" customWidth="1"/>
    <col min="10764" max="10764" width="14.5703125" bestFit="1" customWidth="1"/>
    <col min="10765" max="10765" width="30" bestFit="1" customWidth="1"/>
    <col min="10766" max="10766" width="12" customWidth="1"/>
    <col min="10767" max="10767" width="11" customWidth="1"/>
    <col min="11009" max="11009" width="4.140625" customWidth="1"/>
    <col min="11010" max="11013" width="0" hidden="1" customWidth="1"/>
    <col min="11014" max="11014" width="9" bestFit="1" customWidth="1"/>
    <col min="11015" max="11015" width="6.28515625" bestFit="1" customWidth="1"/>
    <col min="11016" max="11018" width="0" hidden="1" customWidth="1"/>
    <col min="11019" max="11019" width="22" customWidth="1"/>
    <col min="11020" max="11020" width="14.5703125" bestFit="1" customWidth="1"/>
    <col min="11021" max="11021" width="30" bestFit="1" customWidth="1"/>
    <col min="11022" max="11022" width="12" customWidth="1"/>
    <col min="11023" max="11023" width="11" customWidth="1"/>
    <col min="11265" max="11265" width="4.140625" customWidth="1"/>
    <col min="11266" max="11269" width="0" hidden="1" customWidth="1"/>
    <col min="11270" max="11270" width="9" bestFit="1" customWidth="1"/>
    <col min="11271" max="11271" width="6.28515625" bestFit="1" customWidth="1"/>
    <col min="11272" max="11274" width="0" hidden="1" customWidth="1"/>
    <col min="11275" max="11275" width="22" customWidth="1"/>
    <col min="11276" max="11276" width="14.5703125" bestFit="1" customWidth="1"/>
    <col min="11277" max="11277" width="30" bestFit="1" customWidth="1"/>
    <col min="11278" max="11278" width="12" customWidth="1"/>
    <col min="11279" max="11279" width="11" customWidth="1"/>
    <col min="11521" max="11521" width="4.140625" customWidth="1"/>
    <col min="11522" max="11525" width="0" hidden="1" customWidth="1"/>
    <col min="11526" max="11526" width="9" bestFit="1" customWidth="1"/>
    <col min="11527" max="11527" width="6.28515625" bestFit="1" customWidth="1"/>
    <col min="11528" max="11530" width="0" hidden="1" customWidth="1"/>
    <col min="11531" max="11531" width="22" customWidth="1"/>
    <col min="11532" max="11532" width="14.5703125" bestFit="1" customWidth="1"/>
    <col min="11533" max="11533" width="30" bestFit="1" customWidth="1"/>
    <col min="11534" max="11534" width="12" customWidth="1"/>
    <col min="11535" max="11535" width="11" customWidth="1"/>
    <col min="11777" max="11777" width="4.140625" customWidth="1"/>
    <col min="11778" max="11781" width="0" hidden="1" customWidth="1"/>
    <col min="11782" max="11782" width="9" bestFit="1" customWidth="1"/>
    <col min="11783" max="11783" width="6.28515625" bestFit="1" customWidth="1"/>
    <col min="11784" max="11786" width="0" hidden="1" customWidth="1"/>
    <col min="11787" max="11787" width="22" customWidth="1"/>
    <col min="11788" max="11788" width="14.5703125" bestFit="1" customWidth="1"/>
    <col min="11789" max="11789" width="30" bestFit="1" customWidth="1"/>
    <col min="11790" max="11790" width="12" customWidth="1"/>
    <col min="11791" max="11791" width="11" customWidth="1"/>
    <col min="12033" max="12033" width="4.140625" customWidth="1"/>
    <col min="12034" max="12037" width="0" hidden="1" customWidth="1"/>
    <col min="12038" max="12038" width="9" bestFit="1" customWidth="1"/>
    <col min="12039" max="12039" width="6.28515625" bestFit="1" customWidth="1"/>
    <col min="12040" max="12042" width="0" hidden="1" customWidth="1"/>
    <col min="12043" max="12043" width="22" customWidth="1"/>
    <col min="12044" max="12044" width="14.5703125" bestFit="1" customWidth="1"/>
    <col min="12045" max="12045" width="30" bestFit="1" customWidth="1"/>
    <col min="12046" max="12046" width="12" customWidth="1"/>
    <col min="12047" max="12047" width="11" customWidth="1"/>
    <col min="12289" max="12289" width="4.140625" customWidth="1"/>
    <col min="12290" max="12293" width="0" hidden="1" customWidth="1"/>
    <col min="12294" max="12294" width="9" bestFit="1" customWidth="1"/>
    <col min="12295" max="12295" width="6.28515625" bestFit="1" customWidth="1"/>
    <col min="12296" max="12298" width="0" hidden="1" customWidth="1"/>
    <col min="12299" max="12299" width="22" customWidth="1"/>
    <col min="12300" max="12300" width="14.5703125" bestFit="1" customWidth="1"/>
    <col min="12301" max="12301" width="30" bestFit="1" customWidth="1"/>
    <col min="12302" max="12302" width="12" customWidth="1"/>
    <col min="12303" max="12303" width="11" customWidth="1"/>
    <col min="12545" max="12545" width="4.140625" customWidth="1"/>
    <col min="12546" max="12549" width="0" hidden="1" customWidth="1"/>
    <col min="12550" max="12550" width="9" bestFit="1" customWidth="1"/>
    <col min="12551" max="12551" width="6.28515625" bestFit="1" customWidth="1"/>
    <col min="12552" max="12554" width="0" hidden="1" customWidth="1"/>
    <col min="12555" max="12555" width="22" customWidth="1"/>
    <col min="12556" max="12556" width="14.5703125" bestFit="1" customWidth="1"/>
    <col min="12557" max="12557" width="30" bestFit="1" customWidth="1"/>
    <col min="12558" max="12558" width="12" customWidth="1"/>
    <col min="12559" max="12559" width="11" customWidth="1"/>
    <col min="12801" max="12801" width="4.140625" customWidth="1"/>
    <col min="12802" max="12805" width="0" hidden="1" customWidth="1"/>
    <col min="12806" max="12806" width="9" bestFit="1" customWidth="1"/>
    <col min="12807" max="12807" width="6.28515625" bestFit="1" customWidth="1"/>
    <col min="12808" max="12810" width="0" hidden="1" customWidth="1"/>
    <col min="12811" max="12811" width="22" customWidth="1"/>
    <col min="12812" max="12812" width="14.5703125" bestFit="1" customWidth="1"/>
    <col min="12813" max="12813" width="30" bestFit="1" customWidth="1"/>
    <col min="12814" max="12814" width="12" customWidth="1"/>
    <col min="12815" max="12815" width="11" customWidth="1"/>
    <col min="13057" max="13057" width="4.140625" customWidth="1"/>
    <col min="13058" max="13061" width="0" hidden="1" customWidth="1"/>
    <col min="13062" max="13062" width="9" bestFit="1" customWidth="1"/>
    <col min="13063" max="13063" width="6.28515625" bestFit="1" customWidth="1"/>
    <col min="13064" max="13066" width="0" hidden="1" customWidth="1"/>
    <col min="13067" max="13067" width="22" customWidth="1"/>
    <col min="13068" max="13068" width="14.5703125" bestFit="1" customWidth="1"/>
    <col min="13069" max="13069" width="30" bestFit="1" customWidth="1"/>
    <col min="13070" max="13070" width="12" customWidth="1"/>
    <col min="13071" max="13071" width="11" customWidth="1"/>
    <col min="13313" max="13313" width="4.140625" customWidth="1"/>
    <col min="13314" max="13317" width="0" hidden="1" customWidth="1"/>
    <col min="13318" max="13318" width="9" bestFit="1" customWidth="1"/>
    <col min="13319" max="13319" width="6.28515625" bestFit="1" customWidth="1"/>
    <col min="13320" max="13322" width="0" hidden="1" customWidth="1"/>
    <col min="13323" max="13323" width="22" customWidth="1"/>
    <col min="13324" max="13324" width="14.5703125" bestFit="1" customWidth="1"/>
    <col min="13325" max="13325" width="30" bestFit="1" customWidth="1"/>
    <col min="13326" max="13326" width="12" customWidth="1"/>
    <col min="13327" max="13327" width="11" customWidth="1"/>
    <col min="13569" max="13569" width="4.140625" customWidth="1"/>
    <col min="13570" max="13573" width="0" hidden="1" customWidth="1"/>
    <col min="13574" max="13574" width="9" bestFit="1" customWidth="1"/>
    <col min="13575" max="13575" width="6.28515625" bestFit="1" customWidth="1"/>
    <col min="13576" max="13578" width="0" hidden="1" customWidth="1"/>
    <col min="13579" max="13579" width="22" customWidth="1"/>
    <col min="13580" max="13580" width="14.5703125" bestFit="1" customWidth="1"/>
    <col min="13581" max="13581" width="30" bestFit="1" customWidth="1"/>
    <col min="13582" max="13582" width="12" customWidth="1"/>
    <col min="13583" max="13583" width="11" customWidth="1"/>
    <col min="13825" max="13825" width="4.140625" customWidth="1"/>
    <col min="13826" max="13829" width="0" hidden="1" customWidth="1"/>
    <col min="13830" max="13830" width="9" bestFit="1" customWidth="1"/>
    <col min="13831" max="13831" width="6.28515625" bestFit="1" customWidth="1"/>
    <col min="13832" max="13834" width="0" hidden="1" customWidth="1"/>
    <col min="13835" max="13835" width="22" customWidth="1"/>
    <col min="13836" max="13836" width="14.5703125" bestFit="1" customWidth="1"/>
    <col min="13837" max="13837" width="30" bestFit="1" customWidth="1"/>
    <col min="13838" max="13838" width="12" customWidth="1"/>
    <col min="13839" max="13839" width="11" customWidth="1"/>
    <col min="14081" max="14081" width="4.140625" customWidth="1"/>
    <col min="14082" max="14085" width="0" hidden="1" customWidth="1"/>
    <col min="14086" max="14086" width="9" bestFit="1" customWidth="1"/>
    <col min="14087" max="14087" width="6.28515625" bestFit="1" customWidth="1"/>
    <col min="14088" max="14090" width="0" hidden="1" customWidth="1"/>
    <col min="14091" max="14091" width="22" customWidth="1"/>
    <col min="14092" max="14092" width="14.5703125" bestFit="1" customWidth="1"/>
    <col min="14093" max="14093" width="30" bestFit="1" customWidth="1"/>
    <col min="14094" max="14094" width="12" customWidth="1"/>
    <col min="14095" max="14095" width="11" customWidth="1"/>
    <col min="14337" max="14337" width="4.140625" customWidth="1"/>
    <col min="14338" max="14341" width="0" hidden="1" customWidth="1"/>
    <col min="14342" max="14342" width="9" bestFit="1" customWidth="1"/>
    <col min="14343" max="14343" width="6.28515625" bestFit="1" customWidth="1"/>
    <col min="14344" max="14346" width="0" hidden="1" customWidth="1"/>
    <col min="14347" max="14347" width="22" customWidth="1"/>
    <col min="14348" max="14348" width="14.5703125" bestFit="1" customWidth="1"/>
    <col min="14349" max="14349" width="30" bestFit="1" customWidth="1"/>
    <col min="14350" max="14350" width="12" customWidth="1"/>
    <col min="14351" max="14351" width="11" customWidth="1"/>
    <col min="14593" max="14593" width="4.140625" customWidth="1"/>
    <col min="14594" max="14597" width="0" hidden="1" customWidth="1"/>
    <col min="14598" max="14598" width="9" bestFit="1" customWidth="1"/>
    <col min="14599" max="14599" width="6.28515625" bestFit="1" customWidth="1"/>
    <col min="14600" max="14602" width="0" hidden="1" customWidth="1"/>
    <col min="14603" max="14603" width="22" customWidth="1"/>
    <col min="14604" max="14604" width="14.5703125" bestFit="1" customWidth="1"/>
    <col min="14605" max="14605" width="30" bestFit="1" customWidth="1"/>
    <col min="14606" max="14606" width="12" customWidth="1"/>
    <col min="14607" max="14607" width="11" customWidth="1"/>
    <col min="14849" max="14849" width="4.140625" customWidth="1"/>
    <col min="14850" max="14853" width="0" hidden="1" customWidth="1"/>
    <col min="14854" max="14854" width="9" bestFit="1" customWidth="1"/>
    <col min="14855" max="14855" width="6.28515625" bestFit="1" customWidth="1"/>
    <col min="14856" max="14858" width="0" hidden="1" customWidth="1"/>
    <col min="14859" max="14859" width="22" customWidth="1"/>
    <col min="14860" max="14860" width="14.5703125" bestFit="1" customWidth="1"/>
    <col min="14861" max="14861" width="30" bestFit="1" customWidth="1"/>
    <col min="14862" max="14862" width="12" customWidth="1"/>
    <col min="14863" max="14863" width="11" customWidth="1"/>
    <col min="15105" max="15105" width="4.140625" customWidth="1"/>
    <col min="15106" max="15109" width="0" hidden="1" customWidth="1"/>
    <col min="15110" max="15110" width="9" bestFit="1" customWidth="1"/>
    <col min="15111" max="15111" width="6.28515625" bestFit="1" customWidth="1"/>
    <col min="15112" max="15114" width="0" hidden="1" customWidth="1"/>
    <col min="15115" max="15115" width="22" customWidth="1"/>
    <col min="15116" max="15116" width="14.5703125" bestFit="1" customWidth="1"/>
    <col min="15117" max="15117" width="30" bestFit="1" customWidth="1"/>
    <col min="15118" max="15118" width="12" customWidth="1"/>
    <col min="15119" max="15119" width="11" customWidth="1"/>
    <col min="15361" max="15361" width="4.140625" customWidth="1"/>
    <col min="15362" max="15365" width="0" hidden="1" customWidth="1"/>
    <col min="15366" max="15366" width="9" bestFit="1" customWidth="1"/>
    <col min="15367" max="15367" width="6.28515625" bestFit="1" customWidth="1"/>
    <col min="15368" max="15370" width="0" hidden="1" customWidth="1"/>
    <col min="15371" max="15371" width="22" customWidth="1"/>
    <col min="15372" max="15372" width="14.5703125" bestFit="1" customWidth="1"/>
    <col min="15373" max="15373" width="30" bestFit="1" customWidth="1"/>
    <col min="15374" max="15374" width="12" customWidth="1"/>
    <col min="15375" max="15375" width="11" customWidth="1"/>
    <col min="15617" max="15617" width="4.140625" customWidth="1"/>
    <col min="15618" max="15621" width="0" hidden="1" customWidth="1"/>
    <col min="15622" max="15622" width="9" bestFit="1" customWidth="1"/>
    <col min="15623" max="15623" width="6.28515625" bestFit="1" customWidth="1"/>
    <col min="15624" max="15626" width="0" hidden="1" customWidth="1"/>
    <col min="15627" max="15627" width="22" customWidth="1"/>
    <col min="15628" max="15628" width="14.5703125" bestFit="1" customWidth="1"/>
    <col min="15629" max="15629" width="30" bestFit="1" customWidth="1"/>
    <col min="15630" max="15630" width="12" customWidth="1"/>
    <col min="15631" max="15631" width="11" customWidth="1"/>
    <col min="15873" max="15873" width="4.140625" customWidth="1"/>
    <col min="15874" max="15877" width="0" hidden="1" customWidth="1"/>
    <col min="15878" max="15878" width="9" bestFit="1" customWidth="1"/>
    <col min="15879" max="15879" width="6.28515625" bestFit="1" customWidth="1"/>
    <col min="15880" max="15882" width="0" hidden="1" customWidth="1"/>
    <col min="15883" max="15883" width="22" customWidth="1"/>
    <col min="15884" max="15884" width="14.5703125" bestFit="1" customWidth="1"/>
    <col min="15885" max="15885" width="30" bestFit="1" customWidth="1"/>
    <col min="15886" max="15886" width="12" customWidth="1"/>
    <col min="15887" max="15887" width="11" customWidth="1"/>
    <col min="16129" max="16129" width="4.140625" customWidth="1"/>
    <col min="16130" max="16133" width="0" hidden="1" customWidth="1"/>
    <col min="16134" max="16134" width="9" bestFit="1" customWidth="1"/>
    <col min="16135" max="16135" width="6.28515625" bestFit="1" customWidth="1"/>
    <col min="16136" max="16138" width="0" hidden="1" customWidth="1"/>
    <col min="16139" max="16139" width="22" customWidth="1"/>
    <col min="16140" max="16140" width="14.5703125" bestFit="1" customWidth="1"/>
    <col min="16141" max="16141" width="30" bestFit="1" customWidth="1"/>
    <col min="16142" max="16142" width="12" customWidth="1"/>
    <col min="16143" max="16143" width="11" customWidth="1"/>
  </cols>
  <sheetData>
    <row r="2" spans="1:15" ht="16.5">
      <c r="B2" s="124" t="s">
        <v>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6.5">
      <c r="B3" s="124" t="s">
        <v>9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5" ht="16.5">
      <c r="B4" s="126" t="s">
        <v>6</v>
      </c>
      <c r="C4" s="126"/>
      <c r="D4" s="126"/>
      <c r="E4" s="126"/>
      <c r="F4" s="126"/>
      <c r="G4" s="126"/>
      <c r="H4" s="126"/>
      <c r="I4" s="126"/>
      <c r="J4" s="127" t="s">
        <v>7</v>
      </c>
      <c r="K4" s="127"/>
      <c r="L4" s="127"/>
      <c r="M4" s="127"/>
    </row>
    <row r="5" spans="1:15" ht="16.5">
      <c r="B5" s="124" t="s">
        <v>245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5" ht="17.25" thickBot="1">
      <c r="B6" s="123" t="s">
        <v>2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9"/>
      <c r="O6" s="11" t="s">
        <v>10</v>
      </c>
    </row>
    <row r="7" spans="1:15" ht="25.5">
      <c r="B7" s="38" t="s">
        <v>1</v>
      </c>
      <c r="C7" s="39" t="s">
        <v>11</v>
      </c>
      <c r="D7" s="39" t="s">
        <v>12</v>
      </c>
      <c r="E7" s="39" t="s">
        <v>13</v>
      </c>
      <c r="F7" s="39" t="s">
        <v>14</v>
      </c>
      <c r="G7" s="39" t="s">
        <v>15</v>
      </c>
      <c r="H7" s="39" t="s">
        <v>16</v>
      </c>
      <c r="I7" s="39" t="s">
        <v>23</v>
      </c>
      <c r="J7" s="39" t="s">
        <v>24</v>
      </c>
      <c r="K7" s="39" t="s">
        <v>20</v>
      </c>
      <c r="L7" s="39" t="s">
        <v>21</v>
      </c>
      <c r="M7" s="39" t="s">
        <v>22</v>
      </c>
      <c r="N7" s="40" t="s">
        <v>18</v>
      </c>
      <c r="O7" s="41" t="s">
        <v>25</v>
      </c>
    </row>
    <row r="8" spans="1:15" ht="25.5">
      <c r="A8" s="4"/>
      <c r="B8" s="42">
        <v>1</v>
      </c>
      <c r="C8" s="5" t="s">
        <v>28</v>
      </c>
      <c r="D8" s="5">
        <v>871</v>
      </c>
      <c r="E8" s="5" t="s">
        <v>246</v>
      </c>
      <c r="F8" s="6" t="s">
        <v>80</v>
      </c>
      <c r="G8" s="6" t="s">
        <v>66</v>
      </c>
      <c r="H8" s="6" t="s">
        <v>81</v>
      </c>
      <c r="I8" s="6" t="s">
        <v>42</v>
      </c>
      <c r="J8" s="6" t="s">
        <v>82</v>
      </c>
      <c r="K8" s="57" t="s">
        <v>247</v>
      </c>
      <c r="L8" s="6" t="s">
        <v>248</v>
      </c>
      <c r="M8" s="6" t="s">
        <v>249</v>
      </c>
      <c r="N8" s="15">
        <v>30</v>
      </c>
      <c r="O8" s="55">
        <v>49</v>
      </c>
    </row>
    <row r="9" spans="1:15" ht="25.5">
      <c r="A9" s="4"/>
      <c r="B9" s="42">
        <v>2</v>
      </c>
      <c r="C9" s="5" t="s">
        <v>28</v>
      </c>
      <c r="D9" s="5">
        <v>871</v>
      </c>
      <c r="E9" s="5" t="s">
        <v>246</v>
      </c>
      <c r="F9" s="6" t="s">
        <v>129</v>
      </c>
      <c r="G9" s="6" t="s">
        <v>49</v>
      </c>
      <c r="H9" s="6" t="s">
        <v>130</v>
      </c>
      <c r="I9" s="6" t="s">
        <v>51</v>
      </c>
      <c r="J9" s="6" t="s">
        <v>131</v>
      </c>
      <c r="K9" s="57" t="s">
        <v>250</v>
      </c>
      <c r="L9" s="6" t="s">
        <v>251</v>
      </c>
      <c r="M9" s="6" t="s">
        <v>252</v>
      </c>
      <c r="N9" s="15">
        <v>33</v>
      </c>
      <c r="O9" s="55">
        <v>52</v>
      </c>
    </row>
    <row r="10" spans="1:15" ht="25.5">
      <c r="A10" s="4"/>
      <c r="B10" s="42">
        <v>3</v>
      </c>
      <c r="C10" s="5" t="s">
        <v>28</v>
      </c>
      <c r="D10" s="5">
        <v>871</v>
      </c>
      <c r="E10" s="5" t="s">
        <v>253</v>
      </c>
      <c r="F10" s="6" t="s">
        <v>161</v>
      </c>
      <c r="G10" s="6" t="s">
        <v>162</v>
      </c>
      <c r="H10" s="6" t="s">
        <v>163</v>
      </c>
      <c r="I10" s="6" t="s">
        <v>42</v>
      </c>
      <c r="J10" s="6" t="s">
        <v>164</v>
      </c>
      <c r="K10" s="57" t="s">
        <v>254</v>
      </c>
      <c r="L10" s="6" t="s">
        <v>255</v>
      </c>
      <c r="M10" s="6" t="s">
        <v>256</v>
      </c>
      <c r="N10" s="15">
        <v>19</v>
      </c>
      <c r="O10" s="55">
        <v>38</v>
      </c>
    </row>
    <row r="11" spans="1:15" ht="13.5" thickBot="1">
      <c r="A11" s="1"/>
      <c r="B11" s="7"/>
      <c r="C11" s="8"/>
      <c r="D11" s="9"/>
      <c r="E11" s="9"/>
      <c r="F11" s="9"/>
      <c r="G11" s="9"/>
      <c r="H11" s="9"/>
      <c r="I11" s="9"/>
      <c r="J11" s="9"/>
      <c r="K11" s="9"/>
      <c r="L11" s="9"/>
      <c r="M11" s="9" t="s">
        <v>0</v>
      </c>
      <c r="N11" s="16"/>
      <c r="O11" s="10">
        <f>AVERAGE(O8:O10)</f>
        <v>46.333333333333336</v>
      </c>
    </row>
  </sheetData>
  <mergeCells count="6">
    <mergeCell ref="B6:M6"/>
    <mergeCell ref="B2:O2"/>
    <mergeCell ref="B3:M3"/>
    <mergeCell ref="B4:I4"/>
    <mergeCell ref="J4:M4"/>
    <mergeCell ref="B5:M5"/>
  </mergeCells>
  <pageMargins left="1.39" right="0.23622047244094491" top="0.19685039370078741" bottom="0.35433070866141736" header="0.19685039370078741" footer="0.35433070866141736"/>
  <pageSetup paperSize="9" fitToHeight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5:Z6"/>
  <sheetViews>
    <sheetView workbookViewId="0">
      <selection activeCell="A30005" sqref="A30005:O30006"/>
    </sheetView>
  </sheetViews>
  <sheetFormatPr defaultRowHeight="12.75"/>
  <sheetData>
    <row r="5" spans="1:26">
      <c r="A5" s="17" t="s">
        <v>3</v>
      </c>
      <c r="B5" t="e">
        <f>XLR_ERRNAME</f>
        <v>#NAME?</v>
      </c>
    </row>
    <row r="6" spans="1:26">
      <c r="A6" t="s">
        <v>4</v>
      </c>
      <c r="B6">
        <v>0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8" t="s">
        <v>17</v>
      </c>
      <c r="P6" s="18" t="s">
        <v>18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24</v>
      </c>
      <c r="W6" s="18" t="s">
        <v>25</v>
      </c>
      <c r="X6" s="18" t="s">
        <v>26</v>
      </c>
      <c r="Y6" s="18" t="s">
        <v>27</v>
      </c>
      <c r="Z6" s="18" t="s">
        <v>18</v>
      </c>
    </row>
  </sheetData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29"/>
  <sheetViews>
    <sheetView workbookViewId="0">
      <selection activeCell="I19" sqref="I10:I19"/>
    </sheetView>
  </sheetViews>
  <sheetFormatPr defaultRowHeight="12.75"/>
  <cols>
    <col min="1" max="1" width="3.28515625" customWidth="1"/>
    <col min="2" max="2" width="6.42578125" customWidth="1"/>
    <col min="3" max="3" width="11.28515625" bestFit="1" customWidth="1"/>
    <col min="4" max="4" width="10" bestFit="1" customWidth="1"/>
    <col min="5" max="5" width="18" customWidth="1"/>
    <col min="6" max="6" width="8.28515625" bestFit="1" customWidth="1"/>
    <col min="7" max="7" width="20.42578125" customWidth="1"/>
    <col min="8" max="8" width="5.7109375" customWidth="1"/>
    <col min="10" max="10" width="1.85546875" customWidth="1"/>
  </cols>
  <sheetData>
    <row r="2" spans="1:9" ht="16.5">
      <c r="A2" s="124" t="s">
        <v>5</v>
      </c>
      <c r="B2" s="124"/>
      <c r="C2" s="124"/>
      <c r="D2" s="124"/>
      <c r="E2" s="124"/>
      <c r="F2" s="124"/>
      <c r="G2" s="124"/>
      <c r="H2" s="72"/>
      <c r="I2" s="2"/>
    </row>
    <row r="3" spans="1:9" ht="16.5">
      <c r="A3" s="124" t="s">
        <v>9</v>
      </c>
      <c r="B3" s="124"/>
      <c r="C3" s="124"/>
      <c r="D3" s="124"/>
      <c r="E3" s="124"/>
      <c r="F3" s="124"/>
      <c r="G3" s="124"/>
      <c r="H3" s="72"/>
      <c r="I3" s="2"/>
    </row>
    <row r="4" spans="1:9" ht="20.25">
      <c r="A4" s="131" t="s">
        <v>291</v>
      </c>
      <c r="B4" s="131"/>
      <c r="C4" s="131"/>
      <c r="D4" s="131"/>
      <c r="E4" s="131"/>
      <c r="F4" s="131"/>
      <c r="G4" s="131"/>
      <c r="H4" s="72"/>
    </row>
    <row r="5" spans="1:9" ht="16.5">
      <c r="A5" s="123" t="s">
        <v>2</v>
      </c>
      <c r="B5" s="123"/>
      <c r="C5" s="123"/>
      <c r="D5" s="123"/>
      <c r="E5" s="123"/>
      <c r="F5" s="123"/>
      <c r="G5" s="123"/>
      <c r="H5" s="73"/>
      <c r="I5" s="11" t="s">
        <v>292</v>
      </c>
    </row>
    <row r="6" spans="1:9" ht="17.25" thickBot="1">
      <c r="A6" s="73"/>
      <c r="B6" s="73"/>
      <c r="C6" s="73"/>
      <c r="D6" s="73"/>
      <c r="E6" s="73"/>
      <c r="F6" s="73"/>
      <c r="G6" s="73"/>
      <c r="H6" s="73"/>
      <c r="I6" s="11"/>
    </row>
    <row r="7" spans="1:9" s="77" customFormat="1" ht="24.75" thickBot="1">
      <c r="A7" s="97" t="s">
        <v>1</v>
      </c>
      <c r="B7" s="98" t="s">
        <v>11</v>
      </c>
      <c r="C7" s="98" t="s">
        <v>14</v>
      </c>
      <c r="D7" s="98" t="s">
        <v>15</v>
      </c>
      <c r="E7" s="98" t="s">
        <v>20</v>
      </c>
      <c r="F7" s="98" t="s">
        <v>21</v>
      </c>
      <c r="G7" s="98" t="s">
        <v>22</v>
      </c>
      <c r="H7" s="99" t="s">
        <v>335</v>
      </c>
      <c r="I7" s="100" t="s">
        <v>25</v>
      </c>
    </row>
    <row r="8" spans="1:9" s="84" customFormat="1" ht="35.25" customHeight="1">
      <c r="A8" s="91">
        <v>1</v>
      </c>
      <c r="B8" s="92" t="s">
        <v>28</v>
      </c>
      <c r="C8" s="93" t="s">
        <v>30</v>
      </c>
      <c r="D8" s="93" t="s">
        <v>31</v>
      </c>
      <c r="E8" s="94" t="s">
        <v>293</v>
      </c>
      <c r="F8" s="94" t="s">
        <v>294</v>
      </c>
      <c r="G8" s="94" t="s">
        <v>295</v>
      </c>
      <c r="H8" s="95">
        <v>52</v>
      </c>
      <c r="I8" s="96">
        <v>83</v>
      </c>
    </row>
    <row r="9" spans="1:9" s="84" customFormat="1" ht="35.25" customHeight="1">
      <c r="A9" s="78">
        <v>7</v>
      </c>
      <c r="B9" s="79" t="s">
        <v>28</v>
      </c>
      <c r="C9" s="80" t="s">
        <v>115</v>
      </c>
      <c r="D9" s="80" t="s">
        <v>116</v>
      </c>
      <c r="E9" s="81" t="s">
        <v>311</v>
      </c>
      <c r="F9" s="81" t="s">
        <v>312</v>
      </c>
      <c r="G9" s="81" t="s">
        <v>313</v>
      </c>
      <c r="H9" s="82">
        <v>52</v>
      </c>
      <c r="I9" s="83">
        <v>83</v>
      </c>
    </row>
    <row r="10" spans="1:9" s="84" customFormat="1" ht="35.25" customHeight="1">
      <c r="A10" s="78">
        <v>2</v>
      </c>
      <c r="B10" s="79" t="s">
        <v>28</v>
      </c>
      <c r="C10" s="80" t="s">
        <v>48</v>
      </c>
      <c r="D10" s="80" t="s">
        <v>49</v>
      </c>
      <c r="E10" s="81" t="s">
        <v>296</v>
      </c>
      <c r="F10" s="81" t="s">
        <v>297</v>
      </c>
      <c r="G10" s="81" t="s">
        <v>298</v>
      </c>
      <c r="H10" s="82">
        <v>36</v>
      </c>
      <c r="I10" s="83">
        <v>60</v>
      </c>
    </row>
    <row r="11" spans="1:9" s="84" customFormat="1" ht="35.25" customHeight="1">
      <c r="A11" s="78">
        <v>10</v>
      </c>
      <c r="B11" s="79" t="s">
        <v>28</v>
      </c>
      <c r="C11" s="80" t="s">
        <v>142</v>
      </c>
      <c r="D11" s="80" t="s">
        <v>87</v>
      </c>
      <c r="E11" s="81" t="s">
        <v>319</v>
      </c>
      <c r="F11" s="81" t="s">
        <v>320</v>
      </c>
      <c r="G11" s="81" t="s">
        <v>321</v>
      </c>
      <c r="H11" s="82">
        <v>36</v>
      </c>
      <c r="I11" s="83">
        <v>60</v>
      </c>
    </row>
    <row r="12" spans="1:9" s="84" customFormat="1" ht="35.25" customHeight="1">
      <c r="A12" s="78">
        <v>11</v>
      </c>
      <c r="B12" s="79" t="s">
        <v>28</v>
      </c>
      <c r="C12" s="80" t="s">
        <v>146</v>
      </c>
      <c r="D12" s="80" t="s">
        <v>147</v>
      </c>
      <c r="E12" s="81" t="s">
        <v>322</v>
      </c>
      <c r="F12" s="81" t="s">
        <v>323</v>
      </c>
      <c r="G12" s="81" t="s">
        <v>324</v>
      </c>
      <c r="H12" s="82">
        <v>36</v>
      </c>
      <c r="I12" s="83">
        <v>60</v>
      </c>
    </row>
    <row r="13" spans="1:9" s="84" customFormat="1" ht="35.25" customHeight="1">
      <c r="A13" s="78">
        <v>6</v>
      </c>
      <c r="B13" s="79" t="s">
        <v>28</v>
      </c>
      <c r="C13" s="80" t="s">
        <v>101</v>
      </c>
      <c r="D13" s="80" t="s">
        <v>102</v>
      </c>
      <c r="E13" s="81" t="s">
        <v>308</v>
      </c>
      <c r="F13" s="81" t="s">
        <v>309</v>
      </c>
      <c r="G13" s="81" t="s">
        <v>310</v>
      </c>
      <c r="H13" s="82">
        <v>33</v>
      </c>
      <c r="I13" s="83">
        <v>57</v>
      </c>
    </row>
    <row r="14" spans="1:9" s="84" customFormat="1" ht="35.25" customHeight="1">
      <c r="A14" s="78">
        <v>14</v>
      </c>
      <c r="B14" s="79" t="s">
        <v>28</v>
      </c>
      <c r="C14" s="80" t="s">
        <v>185</v>
      </c>
      <c r="D14" s="80" t="s">
        <v>162</v>
      </c>
      <c r="E14" s="81" t="s">
        <v>331</v>
      </c>
      <c r="F14" s="81" t="s">
        <v>332</v>
      </c>
      <c r="G14" s="81" t="s">
        <v>333</v>
      </c>
      <c r="H14" s="82">
        <v>33</v>
      </c>
      <c r="I14" s="83">
        <v>57</v>
      </c>
    </row>
    <row r="15" spans="1:9" s="84" customFormat="1" ht="35.25" customHeight="1">
      <c r="A15" s="78">
        <v>8</v>
      </c>
      <c r="B15" s="79" t="s">
        <v>28</v>
      </c>
      <c r="C15" s="80" t="s">
        <v>122</v>
      </c>
      <c r="D15" s="80" t="s">
        <v>123</v>
      </c>
      <c r="E15" s="81" t="s">
        <v>314</v>
      </c>
      <c r="F15" s="81" t="s">
        <v>297</v>
      </c>
      <c r="G15" s="81" t="s">
        <v>315</v>
      </c>
      <c r="H15" s="82">
        <v>30</v>
      </c>
      <c r="I15" s="83">
        <v>54</v>
      </c>
    </row>
    <row r="16" spans="1:9" s="84" customFormat="1" ht="35.25" customHeight="1">
      <c r="A16" s="78">
        <v>9</v>
      </c>
      <c r="B16" s="79" t="s">
        <v>28</v>
      </c>
      <c r="C16" s="80" t="s">
        <v>129</v>
      </c>
      <c r="D16" s="80" t="s">
        <v>49</v>
      </c>
      <c r="E16" s="81" t="s">
        <v>316</v>
      </c>
      <c r="F16" s="81" t="s">
        <v>317</v>
      </c>
      <c r="G16" s="81" t="s">
        <v>318</v>
      </c>
      <c r="H16" s="82">
        <v>30</v>
      </c>
      <c r="I16" s="83">
        <v>54</v>
      </c>
    </row>
    <row r="17" spans="1:9" s="84" customFormat="1" ht="35.25" customHeight="1">
      <c r="A17" s="78">
        <v>12</v>
      </c>
      <c r="B17" s="79" t="s">
        <v>28</v>
      </c>
      <c r="C17" s="80" t="s">
        <v>153</v>
      </c>
      <c r="D17" s="80" t="s">
        <v>154</v>
      </c>
      <c r="E17" s="81" t="s">
        <v>325</v>
      </c>
      <c r="F17" s="81" t="s">
        <v>326</v>
      </c>
      <c r="G17" s="81" t="s">
        <v>327</v>
      </c>
      <c r="H17" s="82">
        <v>30</v>
      </c>
      <c r="I17" s="83">
        <v>54</v>
      </c>
    </row>
    <row r="18" spans="1:9" s="84" customFormat="1" ht="35.25" customHeight="1">
      <c r="A18" s="78">
        <v>4</v>
      </c>
      <c r="B18" s="79" t="s">
        <v>28</v>
      </c>
      <c r="C18" s="80" t="s">
        <v>72</v>
      </c>
      <c r="D18" s="80" t="s">
        <v>73</v>
      </c>
      <c r="E18" s="81" t="s">
        <v>302</v>
      </c>
      <c r="F18" s="81" t="s">
        <v>303</v>
      </c>
      <c r="G18" s="81" t="s">
        <v>304</v>
      </c>
      <c r="H18" s="82">
        <v>29</v>
      </c>
      <c r="I18" s="83">
        <v>53</v>
      </c>
    </row>
    <row r="19" spans="1:9" s="84" customFormat="1" ht="35.25" customHeight="1">
      <c r="A19" s="78">
        <v>5</v>
      </c>
      <c r="B19" s="79" t="s">
        <v>28</v>
      </c>
      <c r="C19" s="80" t="s">
        <v>93</v>
      </c>
      <c r="D19" s="80" t="s">
        <v>94</v>
      </c>
      <c r="E19" s="81" t="s">
        <v>305</v>
      </c>
      <c r="F19" s="81" t="s">
        <v>306</v>
      </c>
      <c r="G19" s="81" t="s">
        <v>307</v>
      </c>
      <c r="H19" s="82">
        <v>27</v>
      </c>
      <c r="I19" s="83">
        <v>51</v>
      </c>
    </row>
    <row r="20" spans="1:9" s="84" customFormat="1" ht="35.25" customHeight="1">
      <c r="A20" s="78">
        <v>3</v>
      </c>
      <c r="B20" s="79" t="s">
        <v>28</v>
      </c>
      <c r="C20" s="80" t="s">
        <v>65</v>
      </c>
      <c r="D20" s="80" t="s">
        <v>66</v>
      </c>
      <c r="E20" s="81" t="s">
        <v>299</v>
      </c>
      <c r="F20" s="81" t="s">
        <v>300</v>
      </c>
      <c r="G20" s="81" t="s">
        <v>301</v>
      </c>
      <c r="H20" s="82">
        <v>25</v>
      </c>
      <c r="I20" s="83">
        <v>49</v>
      </c>
    </row>
    <row r="21" spans="1:9" s="84" customFormat="1" ht="35.25" customHeight="1">
      <c r="A21" s="78">
        <v>13</v>
      </c>
      <c r="B21" s="79" t="s">
        <v>28</v>
      </c>
      <c r="C21" s="80" t="s">
        <v>161</v>
      </c>
      <c r="D21" s="80" t="s">
        <v>162</v>
      </c>
      <c r="E21" s="81" t="s">
        <v>328</v>
      </c>
      <c r="F21" s="81" t="s">
        <v>329</v>
      </c>
      <c r="G21" s="81" t="s">
        <v>330</v>
      </c>
      <c r="H21" s="82">
        <v>23</v>
      </c>
      <c r="I21" s="83">
        <v>47</v>
      </c>
    </row>
    <row r="22" spans="1:9" s="84" customFormat="1" ht="35.25" customHeight="1" thickBot="1">
      <c r="A22" s="85"/>
      <c r="B22" s="86"/>
      <c r="C22" s="87"/>
      <c r="D22" s="87"/>
      <c r="E22" s="88"/>
      <c r="F22" s="88"/>
      <c r="G22" s="88" t="s">
        <v>0</v>
      </c>
      <c r="H22" s="89"/>
      <c r="I22" s="90"/>
    </row>
    <row r="23" spans="1:9">
      <c r="A23" s="1"/>
      <c r="B23" s="1"/>
      <c r="C23" s="3"/>
      <c r="D23" s="3"/>
      <c r="E23" s="3"/>
      <c r="F23" s="3"/>
    </row>
    <row r="24" spans="1:9">
      <c r="H24" s="101" t="s">
        <v>334</v>
      </c>
      <c r="I24" s="76">
        <v>58.714285714285715</v>
      </c>
    </row>
    <row r="29" spans="1:9">
      <c r="G29" s="3" t="s">
        <v>0</v>
      </c>
    </row>
  </sheetData>
  <sortState ref="A8:I22">
    <sortCondition descending="1" ref="I8"/>
  </sortState>
  <mergeCells count="4">
    <mergeCell ref="A2:G2"/>
    <mergeCell ref="A3:G3"/>
    <mergeCell ref="A4:G4"/>
    <mergeCell ref="A5:G5"/>
  </mergeCells>
  <pageMargins left="0.36" right="0.31" top="0.37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>
      <selection activeCell="E34" sqref="E34"/>
    </sheetView>
  </sheetViews>
  <sheetFormatPr defaultRowHeight="12.75"/>
  <cols>
    <col min="1" max="1" width="8.28515625" customWidth="1"/>
    <col min="2" max="2" width="14.140625" customWidth="1"/>
    <col min="3" max="3" width="13.140625" customWidth="1"/>
    <col min="4" max="4" width="18.85546875" customWidth="1"/>
    <col min="5" max="5" width="28.42578125" customWidth="1"/>
  </cols>
  <sheetData>
    <row r="1" spans="1:7" ht="16.5">
      <c r="A1" s="124" t="s">
        <v>5</v>
      </c>
      <c r="B1" s="124"/>
      <c r="C1" s="124"/>
      <c r="D1" s="124"/>
      <c r="E1" s="124"/>
      <c r="F1" s="72"/>
      <c r="G1" s="2"/>
    </row>
    <row r="2" spans="1:7" ht="16.5">
      <c r="A2" s="124" t="s">
        <v>9</v>
      </c>
      <c r="B2" s="124"/>
      <c r="C2" s="124"/>
      <c r="D2" s="124"/>
      <c r="E2" s="124"/>
      <c r="F2" s="72"/>
      <c r="G2" s="2"/>
    </row>
    <row r="3" spans="1:7" ht="16.5">
      <c r="A3" s="124" t="s">
        <v>289</v>
      </c>
      <c r="B3" s="124"/>
      <c r="C3" s="124"/>
      <c r="D3" s="124"/>
      <c r="E3" s="124"/>
      <c r="F3" s="72"/>
    </row>
    <row r="4" spans="1:7" ht="16.5">
      <c r="A4" s="123" t="s">
        <v>2</v>
      </c>
      <c r="B4" s="123"/>
      <c r="C4" s="123"/>
      <c r="D4" s="123"/>
      <c r="E4" s="123"/>
      <c r="F4" s="73"/>
      <c r="G4" s="11" t="s">
        <v>290</v>
      </c>
    </row>
    <row r="5" spans="1:7" ht="17.25" thickBot="1">
      <c r="A5" s="73"/>
      <c r="B5" s="73"/>
      <c r="C5" s="73"/>
      <c r="D5" s="73"/>
      <c r="E5" s="73"/>
      <c r="F5" s="73"/>
      <c r="G5" s="11"/>
    </row>
    <row r="6" spans="1:7" ht="25.5">
      <c r="A6" s="38" t="s">
        <v>1</v>
      </c>
      <c r="B6" s="39" t="s">
        <v>14</v>
      </c>
      <c r="C6" s="39" t="s">
        <v>15</v>
      </c>
      <c r="D6" s="39" t="s">
        <v>21</v>
      </c>
      <c r="E6" s="39" t="s">
        <v>22</v>
      </c>
      <c r="F6" s="40" t="s">
        <v>18</v>
      </c>
      <c r="G6" s="41" t="s">
        <v>25</v>
      </c>
    </row>
    <row r="7" spans="1:7">
      <c r="A7" s="42">
        <v>1</v>
      </c>
      <c r="B7" s="6" t="s">
        <v>30</v>
      </c>
      <c r="C7" s="6" t="s">
        <v>31</v>
      </c>
      <c r="D7" s="6" t="s">
        <v>265</v>
      </c>
      <c r="E7" s="6" t="s">
        <v>266</v>
      </c>
      <c r="F7" s="15">
        <v>12</v>
      </c>
      <c r="G7" s="55">
        <v>56</v>
      </c>
    </row>
    <row r="8" spans="1:7">
      <c r="A8" s="42">
        <v>4</v>
      </c>
      <c r="B8" s="6" t="s">
        <v>57</v>
      </c>
      <c r="C8" s="6" t="s">
        <v>58</v>
      </c>
      <c r="D8" s="6" t="s">
        <v>270</v>
      </c>
      <c r="E8" s="6" t="s">
        <v>268</v>
      </c>
      <c r="F8" s="15">
        <v>10</v>
      </c>
      <c r="G8" s="55">
        <v>49</v>
      </c>
    </row>
    <row r="9" spans="1:7">
      <c r="A9" s="42">
        <v>12</v>
      </c>
      <c r="B9" s="6" t="s">
        <v>115</v>
      </c>
      <c r="C9" s="6" t="s">
        <v>116</v>
      </c>
      <c r="D9" s="6" t="s">
        <v>278</v>
      </c>
      <c r="E9" s="6" t="s">
        <v>268</v>
      </c>
      <c r="F9" s="15">
        <v>10</v>
      </c>
      <c r="G9" s="55">
        <v>49</v>
      </c>
    </row>
    <row r="10" spans="1:7">
      <c r="A10" s="42">
        <v>11</v>
      </c>
      <c r="B10" s="6" t="s">
        <v>107</v>
      </c>
      <c r="C10" s="6" t="s">
        <v>108</v>
      </c>
      <c r="D10" s="6" t="s">
        <v>276</v>
      </c>
      <c r="E10" s="6" t="s">
        <v>277</v>
      </c>
      <c r="F10" s="15">
        <v>9</v>
      </c>
      <c r="G10" s="55">
        <v>45</v>
      </c>
    </row>
    <row r="11" spans="1:7">
      <c r="A11" s="42">
        <v>13</v>
      </c>
      <c r="B11" s="6" t="s">
        <v>122</v>
      </c>
      <c r="C11" s="6" t="s">
        <v>123</v>
      </c>
      <c r="D11" s="6" t="s">
        <v>279</v>
      </c>
      <c r="E11" s="6" t="s">
        <v>268</v>
      </c>
      <c r="F11" s="15">
        <v>9</v>
      </c>
      <c r="G11" s="55">
        <v>45</v>
      </c>
    </row>
    <row r="12" spans="1:7">
      <c r="A12" s="42">
        <v>15</v>
      </c>
      <c r="B12" s="6" t="s">
        <v>135</v>
      </c>
      <c r="C12" s="6" t="s">
        <v>136</v>
      </c>
      <c r="D12" s="6" t="s">
        <v>281</v>
      </c>
      <c r="E12" s="6" t="s">
        <v>268</v>
      </c>
      <c r="F12" s="15">
        <v>9</v>
      </c>
      <c r="G12" s="55">
        <v>45</v>
      </c>
    </row>
    <row r="13" spans="1:7">
      <c r="A13" s="42">
        <v>20</v>
      </c>
      <c r="B13" s="6" t="s">
        <v>168</v>
      </c>
      <c r="C13" s="6" t="s">
        <v>169</v>
      </c>
      <c r="D13" s="6" t="s">
        <v>281</v>
      </c>
      <c r="E13" s="6" t="s">
        <v>268</v>
      </c>
      <c r="F13" s="15">
        <v>9</v>
      </c>
      <c r="G13" s="55">
        <v>45</v>
      </c>
    </row>
    <row r="14" spans="1:7">
      <c r="A14" s="42">
        <v>6</v>
      </c>
      <c r="B14" s="6" t="s">
        <v>72</v>
      </c>
      <c r="C14" s="6" t="s">
        <v>73</v>
      </c>
      <c r="D14" s="6" t="s">
        <v>272</v>
      </c>
      <c r="E14" s="6" t="s">
        <v>268</v>
      </c>
      <c r="F14" s="15">
        <v>8</v>
      </c>
      <c r="G14" s="55">
        <v>41</v>
      </c>
    </row>
    <row r="15" spans="1:7">
      <c r="A15" s="42">
        <v>2</v>
      </c>
      <c r="B15" s="6" t="s">
        <v>39</v>
      </c>
      <c r="C15" s="6" t="s">
        <v>40</v>
      </c>
      <c r="D15" s="6" t="s">
        <v>267</v>
      </c>
      <c r="E15" s="6" t="s">
        <v>268</v>
      </c>
      <c r="F15" s="15">
        <v>6</v>
      </c>
      <c r="G15" s="55">
        <v>34</v>
      </c>
    </row>
    <row r="16" spans="1:7">
      <c r="A16" s="42">
        <v>9</v>
      </c>
      <c r="B16" s="6" t="s">
        <v>93</v>
      </c>
      <c r="C16" s="6" t="s">
        <v>94</v>
      </c>
      <c r="D16" s="6" t="s">
        <v>275</v>
      </c>
      <c r="E16" s="6" t="s">
        <v>268</v>
      </c>
      <c r="F16" s="15">
        <v>6</v>
      </c>
      <c r="G16" s="55">
        <v>34</v>
      </c>
    </row>
    <row r="17" spans="1:7">
      <c r="A17" s="42">
        <v>10</v>
      </c>
      <c r="B17" s="6" t="s">
        <v>101</v>
      </c>
      <c r="C17" s="6" t="s">
        <v>102</v>
      </c>
      <c r="D17" s="6" t="s">
        <v>275</v>
      </c>
      <c r="E17" s="6" t="s">
        <v>268</v>
      </c>
      <c r="F17" s="15">
        <v>6</v>
      </c>
      <c r="G17" s="55">
        <v>34</v>
      </c>
    </row>
    <row r="18" spans="1:7">
      <c r="A18" s="42">
        <v>14</v>
      </c>
      <c r="B18" s="6" t="s">
        <v>129</v>
      </c>
      <c r="C18" s="6" t="s">
        <v>49</v>
      </c>
      <c r="D18" s="6" t="s">
        <v>280</v>
      </c>
      <c r="E18" s="6" t="s">
        <v>277</v>
      </c>
      <c r="F18" s="15">
        <v>6</v>
      </c>
      <c r="G18" s="55">
        <v>34</v>
      </c>
    </row>
    <row r="19" spans="1:7">
      <c r="A19" s="42">
        <v>16</v>
      </c>
      <c r="B19" s="6" t="s">
        <v>142</v>
      </c>
      <c r="C19" s="6" t="s">
        <v>87</v>
      </c>
      <c r="D19" s="6" t="s">
        <v>282</v>
      </c>
      <c r="E19" s="6" t="s">
        <v>268</v>
      </c>
      <c r="F19" s="15">
        <v>6</v>
      </c>
      <c r="G19" s="55">
        <v>34</v>
      </c>
    </row>
    <row r="20" spans="1:7">
      <c r="A20" s="42">
        <v>17</v>
      </c>
      <c r="B20" s="6" t="s">
        <v>146</v>
      </c>
      <c r="C20" s="6" t="s">
        <v>147</v>
      </c>
      <c r="D20" s="6" t="s">
        <v>283</v>
      </c>
      <c r="E20" s="6" t="s">
        <v>277</v>
      </c>
      <c r="F20" s="15">
        <v>6</v>
      </c>
      <c r="G20" s="55">
        <v>34</v>
      </c>
    </row>
    <row r="21" spans="1:7">
      <c r="A21" s="42">
        <v>21</v>
      </c>
      <c r="B21" s="6" t="s">
        <v>174</v>
      </c>
      <c r="C21" s="6" t="s">
        <v>175</v>
      </c>
      <c r="D21" s="6" t="s">
        <v>286</v>
      </c>
      <c r="E21" s="6" t="s">
        <v>268</v>
      </c>
      <c r="F21" s="15">
        <v>6</v>
      </c>
      <c r="G21" s="55">
        <v>34</v>
      </c>
    </row>
    <row r="22" spans="1:7">
      <c r="A22" s="42">
        <v>23</v>
      </c>
      <c r="B22" s="6" t="s">
        <v>185</v>
      </c>
      <c r="C22" s="6" t="s">
        <v>162</v>
      </c>
      <c r="D22" s="6" t="s">
        <v>288</v>
      </c>
      <c r="E22" s="6" t="s">
        <v>268</v>
      </c>
      <c r="F22" s="15">
        <v>6</v>
      </c>
      <c r="G22" s="55">
        <v>34</v>
      </c>
    </row>
    <row r="23" spans="1:7">
      <c r="A23" s="42">
        <v>18</v>
      </c>
      <c r="B23" s="6" t="s">
        <v>153</v>
      </c>
      <c r="C23" s="6" t="s">
        <v>154</v>
      </c>
      <c r="D23" s="6" t="s">
        <v>284</v>
      </c>
      <c r="E23" s="6" t="s">
        <v>268</v>
      </c>
      <c r="F23" s="15">
        <v>5</v>
      </c>
      <c r="G23" s="55">
        <v>30</v>
      </c>
    </row>
    <row r="24" spans="1:7">
      <c r="A24" s="42">
        <v>22</v>
      </c>
      <c r="B24" s="6" t="s">
        <v>179</v>
      </c>
      <c r="C24" s="6" t="s">
        <v>180</v>
      </c>
      <c r="D24" s="6" t="s">
        <v>287</v>
      </c>
      <c r="E24" s="6" t="s">
        <v>268</v>
      </c>
      <c r="F24" s="15">
        <v>5</v>
      </c>
      <c r="G24" s="55">
        <v>30</v>
      </c>
    </row>
    <row r="25" spans="1:7">
      <c r="A25" s="42">
        <v>3</v>
      </c>
      <c r="B25" s="6" t="s">
        <v>48</v>
      </c>
      <c r="C25" s="6" t="s">
        <v>49</v>
      </c>
      <c r="D25" s="6" t="s">
        <v>269</v>
      </c>
      <c r="E25" s="6" t="s">
        <v>268</v>
      </c>
      <c r="F25" s="15">
        <v>4</v>
      </c>
      <c r="G25" s="55">
        <v>24</v>
      </c>
    </row>
    <row r="26" spans="1:7">
      <c r="A26" s="42">
        <v>5</v>
      </c>
      <c r="B26" s="6" t="s">
        <v>65</v>
      </c>
      <c r="C26" s="6" t="s">
        <v>66</v>
      </c>
      <c r="D26" s="6" t="s">
        <v>271</v>
      </c>
      <c r="E26" s="6" t="s">
        <v>268</v>
      </c>
      <c r="F26" s="15">
        <v>4</v>
      </c>
      <c r="G26" s="55">
        <v>24</v>
      </c>
    </row>
    <row r="27" spans="1:7">
      <c r="A27" s="42">
        <v>8</v>
      </c>
      <c r="B27" s="6" t="s">
        <v>86</v>
      </c>
      <c r="C27" s="6" t="s">
        <v>87</v>
      </c>
      <c r="D27" s="6" t="s">
        <v>274</v>
      </c>
      <c r="E27" s="6" t="s">
        <v>268</v>
      </c>
      <c r="F27" s="15">
        <v>4</v>
      </c>
      <c r="G27" s="55">
        <v>24</v>
      </c>
    </row>
    <row r="28" spans="1:7">
      <c r="A28" s="42">
        <v>7</v>
      </c>
      <c r="B28" s="6" t="s">
        <v>80</v>
      </c>
      <c r="C28" s="6" t="s">
        <v>66</v>
      </c>
      <c r="D28" s="6" t="s">
        <v>273</v>
      </c>
      <c r="E28" s="6" t="s">
        <v>268</v>
      </c>
      <c r="F28" s="15">
        <v>3</v>
      </c>
      <c r="G28" s="55">
        <v>18</v>
      </c>
    </row>
    <row r="29" spans="1:7">
      <c r="A29" s="42">
        <v>19</v>
      </c>
      <c r="B29" s="6" t="s">
        <v>161</v>
      </c>
      <c r="C29" s="6" t="s">
        <v>162</v>
      </c>
      <c r="D29" s="6" t="s">
        <v>285</v>
      </c>
      <c r="E29" s="6" t="s">
        <v>268</v>
      </c>
      <c r="F29" s="15">
        <v>3</v>
      </c>
      <c r="G29" s="55">
        <v>18</v>
      </c>
    </row>
    <row r="30" spans="1:7" ht="13.5" thickBot="1">
      <c r="A30" s="7"/>
      <c r="B30" s="9"/>
      <c r="C30" s="9"/>
      <c r="D30" s="9"/>
      <c r="E30" s="9" t="s">
        <v>0</v>
      </c>
      <c r="F30" s="16"/>
      <c r="G30" s="10"/>
    </row>
    <row r="32" spans="1:7">
      <c r="G32" s="76">
        <f>AVERAGE(G7:G30)</f>
        <v>35.434782608695649</v>
      </c>
    </row>
  </sheetData>
  <sortState ref="A7:G30">
    <sortCondition descending="1" ref="G7"/>
  </sortState>
  <mergeCells count="4">
    <mergeCell ref="A4:E4"/>
    <mergeCell ref="A1:E1"/>
    <mergeCell ref="A2:E2"/>
    <mergeCell ref="A3:E3"/>
  </mergeCells>
  <pageMargins left="0.27559055118110237" right="0.23622047244094491" top="0.31496062992125984" bottom="0.31496062992125984" header="0.2" footer="0.31496062992125984"/>
  <pageSetup paperSize="9" scale="99" fitToHeight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>
      <selection activeCell="E33" sqref="E33"/>
    </sheetView>
  </sheetViews>
  <sheetFormatPr defaultRowHeight="12.75"/>
  <cols>
    <col min="1" max="1" width="8.28515625" customWidth="1"/>
    <col min="2" max="2" width="14.140625" customWidth="1"/>
    <col min="3" max="3" width="13.140625" customWidth="1"/>
    <col min="4" max="4" width="18.85546875" customWidth="1"/>
    <col min="5" max="5" width="28.42578125" customWidth="1"/>
  </cols>
  <sheetData>
    <row r="1" spans="1:7" ht="16.5">
      <c r="A1" s="124" t="s">
        <v>5</v>
      </c>
      <c r="B1" s="124"/>
      <c r="C1" s="124"/>
      <c r="D1" s="124"/>
      <c r="E1" s="124"/>
      <c r="F1" s="103"/>
      <c r="G1" s="2"/>
    </row>
    <row r="2" spans="1:7" ht="16.5">
      <c r="A2" s="124" t="s">
        <v>9</v>
      </c>
      <c r="B2" s="124"/>
      <c r="C2" s="124"/>
      <c r="D2" s="124"/>
      <c r="E2" s="124"/>
      <c r="F2" s="103"/>
      <c r="G2" s="2"/>
    </row>
    <row r="3" spans="1:7" ht="16.5">
      <c r="A3" s="124" t="s">
        <v>289</v>
      </c>
      <c r="B3" s="124"/>
      <c r="C3" s="124"/>
      <c r="D3" s="124"/>
      <c r="E3" s="124"/>
      <c r="F3" s="103"/>
    </row>
    <row r="4" spans="1:7" ht="16.5">
      <c r="A4" s="123" t="s">
        <v>2</v>
      </c>
      <c r="B4" s="123"/>
      <c r="C4" s="123"/>
      <c r="D4" s="123"/>
      <c r="E4" s="123"/>
      <c r="F4" s="102"/>
      <c r="G4" s="11" t="s">
        <v>290</v>
      </c>
    </row>
    <row r="5" spans="1:7" ht="17.25" thickBot="1">
      <c r="A5" s="102"/>
      <c r="B5" s="102"/>
      <c r="C5" s="102"/>
      <c r="D5" s="102"/>
      <c r="E5" s="102"/>
      <c r="F5" s="102"/>
      <c r="G5" s="11"/>
    </row>
    <row r="6" spans="1:7" ht="25.5">
      <c r="A6" s="38" t="s">
        <v>1</v>
      </c>
      <c r="B6" s="39" t="s">
        <v>14</v>
      </c>
      <c r="C6" s="39" t="s">
        <v>15</v>
      </c>
      <c r="D6" s="39" t="s">
        <v>21</v>
      </c>
      <c r="E6" s="39" t="s">
        <v>22</v>
      </c>
      <c r="F6" s="40" t="s">
        <v>18</v>
      </c>
      <c r="G6" s="41" t="s">
        <v>25</v>
      </c>
    </row>
    <row r="7" spans="1:7">
      <c r="A7" s="42">
        <v>1</v>
      </c>
      <c r="B7" s="6" t="s">
        <v>30</v>
      </c>
      <c r="C7" s="6" t="s">
        <v>31</v>
      </c>
      <c r="D7" s="6" t="s">
        <v>265</v>
      </c>
      <c r="E7" s="6" t="s">
        <v>266</v>
      </c>
      <c r="F7" s="15">
        <v>12</v>
      </c>
      <c r="G7" s="55">
        <v>56</v>
      </c>
    </row>
    <row r="8" spans="1:7">
      <c r="A8" s="42">
        <v>4</v>
      </c>
      <c r="B8" s="6" t="s">
        <v>57</v>
      </c>
      <c r="C8" s="6" t="s">
        <v>58</v>
      </c>
      <c r="D8" s="6" t="s">
        <v>270</v>
      </c>
      <c r="E8" s="6" t="s">
        <v>268</v>
      </c>
      <c r="F8" s="15">
        <v>10</v>
      </c>
      <c r="G8" s="55">
        <v>49</v>
      </c>
    </row>
    <row r="9" spans="1:7">
      <c r="A9" s="42">
        <v>12</v>
      </c>
      <c r="B9" s="6" t="s">
        <v>115</v>
      </c>
      <c r="C9" s="6" t="s">
        <v>116</v>
      </c>
      <c r="D9" s="6" t="s">
        <v>278</v>
      </c>
      <c r="E9" s="6" t="s">
        <v>268</v>
      </c>
      <c r="F9" s="15">
        <v>10</v>
      </c>
      <c r="G9" s="55">
        <v>49</v>
      </c>
    </row>
    <row r="10" spans="1:7">
      <c r="A10" s="42">
        <v>11</v>
      </c>
      <c r="B10" s="6" t="s">
        <v>107</v>
      </c>
      <c r="C10" s="6" t="s">
        <v>108</v>
      </c>
      <c r="D10" s="6" t="s">
        <v>276</v>
      </c>
      <c r="E10" s="6" t="s">
        <v>277</v>
      </c>
      <c r="F10" s="15">
        <v>9</v>
      </c>
      <c r="G10" s="55">
        <v>45</v>
      </c>
    </row>
    <row r="11" spans="1:7">
      <c r="A11" s="42">
        <v>13</v>
      </c>
      <c r="B11" s="6" t="s">
        <v>122</v>
      </c>
      <c r="C11" s="6" t="s">
        <v>123</v>
      </c>
      <c r="D11" s="6" t="s">
        <v>279</v>
      </c>
      <c r="E11" s="6" t="s">
        <v>268</v>
      </c>
      <c r="F11" s="15">
        <v>9</v>
      </c>
      <c r="G11" s="55">
        <v>45</v>
      </c>
    </row>
    <row r="12" spans="1:7">
      <c r="A12" s="42">
        <v>15</v>
      </c>
      <c r="B12" s="6" t="s">
        <v>135</v>
      </c>
      <c r="C12" s="6" t="s">
        <v>136</v>
      </c>
      <c r="D12" s="6" t="s">
        <v>281</v>
      </c>
      <c r="E12" s="6" t="s">
        <v>268</v>
      </c>
      <c r="F12" s="15">
        <v>9</v>
      </c>
      <c r="G12" s="55">
        <v>45</v>
      </c>
    </row>
    <row r="13" spans="1:7">
      <c r="A13" s="42">
        <v>20</v>
      </c>
      <c r="B13" s="6" t="s">
        <v>168</v>
      </c>
      <c r="C13" s="6" t="s">
        <v>169</v>
      </c>
      <c r="D13" s="6" t="s">
        <v>281</v>
      </c>
      <c r="E13" s="6" t="s">
        <v>268</v>
      </c>
      <c r="F13" s="15">
        <v>9</v>
      </c>
      <c r="G13" s="55">
        <v>45</v>
      </c>
    </row>
    <row r="14" spans="1:7">
      <c r="A14" s="42">
        <v>6</v>
      </c>
      <c r="B14" s="6" t="s">
        <v>72</v>
      </c>
      <c r="C14" s="6" t="s">
        <v>73</v>
      </c>
      <c r="D14" s="6" t="s">
        <v>272</v>
      </c>
      <c r="E14" s="6" t="s">
        <v>268</v>
      </c>
      <c r="F14" s="15">
        <v>8</v>
      </c>
      <c r="G14" s="55">
        <v>41</v>
      </c>
    </row>
    <row r="15" spans="1:7">
      <c r="A15" s="42">
        <v>2</v>
      </c>
      <c r="B15" s="6" t="s">
        <v>39</v>
      </c>
      <c r="C15" s="6" t="s">
        <v>40</v>
      </c>
      <c r="D15" s="6" t="s">
        <v>267</v>
      </c>
      <c r="E15" s="6" t="s">
        <v>268</v>
      </c>
      <c r="F15" s="15">
        <v>6</v>
      </c>
      <c r="G15" s="55">
        <v>34</v>
      </c>
    </row>
    <row r="16" spans="1:7">
      <c r="A16" s="42">
        <v>9</v>
      </c>
      <c r="B16" s="6" t="s">
        <v>93</v>
      </c>
      <c r="C16" s="6" t="s">
        <v>94</v>
      </c>
      <c r="D16" s="6" t="s">
        <v>275</v>
      </c>
      <c r="E16" s="6" t="s">
        <v>268</v>
      </c>
      <c r="F16" s="15">
        <v>6</v>
      </c>
      <c r="G16" s="55">
        <v>34</v>
      </c>
    </row>
    <row r="17" spans="1:7">
      <c r="A17" s="42">
        <v>10</v>
      </c>
      <c r="B17" s="6" t="s">
        <v>101</v>
      </c>
      <c r="C17" s="6" t="s">
        <v>102</v>
      </c>
      <c r="D17" s="6" t="s">
        <v>275</v>
      </c>
      <c r="E17" s="6" t="s">
        <v>268</v>
      </c>
      <c r="F17" s="15">
        <v>6</v>
      </c>
      <c r="G17" s="55">
        <v>34</v>
      </c>
    </row>
    <row r="18" spans="1:7">
      <c r="A18" s="42">
        <v>14</v>
      </c>
      <c r="B18" s="6" t="s">
        <v>129</v>
      </c>
      <c r="C18" s="6" t="s">
        <v>49</v>
      </c>
      <c r="D18" s="6" t="s">
        <v>280</v>
      </c>
      <c r="E18" s="6" t="s">
        <v>277</v>
      </c>
      <c r="F18" s="15">
        <v>6</v>
      </c>
      <c r="G18" s="55">
        <v>34</v>
      </c>
    </row>
    <row r="19" spans="1:7">
      <c r="A19" s="42">
        <v>16</v>
      </c>
      <c r="B19" s="6" t="s">
        <v>142</v>
      </c>
      <c r="C19" s="6" t="s">
        <v>87</v>
      </c>
      <c r="D19" s="6" t="s">
        <v>282</v>
      </c>
      <c r="E19" s="6" t="s">
        <v>268</v>
      </c>
      <c r="F19" s="15">
        <v>6</v>
      </c>
      <c r="G19" s="55">
        <v>34</v>
      </c>
    </row>
    <row r="20" spans="1:7">
      <c r="A20" s="42">
        <v>17</v>
      </c>
      <c r="B20" s="6" t="s">
        <v>146</v>
      </c>
      <c r="C20" s="6" t="s">
        <v>147</v>
      </c>
      <c r="D20" s="6" t="s">
        <v>283</v>
      </c>
      <c r="E20" s="6" t="s">
        <v>277</v>
      </c>
      <c r="F20" s="15">
        <v>6</v>
      </c>
      <c r="G20" s="55">
        <v>34</v>
      </c>
    </row>
    <row r="21" spans="1:7">
      <c r="A21" s="42">
        <v>21</v>
      </c>
      <c r="B21" s="6" t="s">
        <v>174</v>
      </c>
      <c r="C21" s="6" t="s">
        <v>175</v>
      </c>
      <c r="D21" s="6" t="s">
        <v>286</v>
      </c>
      <c r="E21" s="6" t="s">
        <v>268</v>
      </c>
      <c r="F21" s="15">
        <v>6</v>
      </c>
      <c r="G21" s="55">
        <v>34</v>
      </c>
    </row>
    <row r="22" spans="1:7">
      <c r="A22" s="42">
        <v>23</v>
      </c>
      <c r="B22" s="6" t="s">
        <v>185</v>
      </c>
      <c r="C22" s="6" t="s">
        <v>162</v>
      </c>
      <c r="D22" s="6" t="s">
        <v>288</v>
      </c>
      <c r="E22" s="6" t="s">
        <v>268</v>
      </c>
      <c r="F22" s="15">
        <v>6</v>
      </c>
      <c r="G22" s="55">
        <v>34</v>
      </c>
    </row>
    <row r="23" spans="1:7">
      <c r="A23" s="42">
        <v>18</v>
      </c>
      <c r="B23" s="6" t="s">
        <v>153</v>
      </c>
      <c r="C23" s="6" t="s">
        <v>154</v>
      </c>
      <c r="D23" s="6" t="s">
        <v>284</v>
      </c>
      <c r="E23" s="6" t="s">
        <v>268</v>
      </c>
      <c r="F23" s="15">
        <v>5</v>
      </c>
      <c r="G23" s="55">
        <v>30</v>
      </c>
    </row>
    <row r="24" spans="1:7">
      <c r="A24" s="42">
        <v>22</v>
      </c>
      <c r="B24" s="6" t="s">
        <v>179</v>
      </c>
      <c r="C24" s="6" t="s">
        <v>180</v>
      </c>
      <c r="D24" s="6" t="s">
        <v>287</v>
      </c>
      <c r="E24" s="6" t="s">
        <v>268</v>
      </c>
      <c r="F24" s="15">
        <v>5</v>
      </c>
      <c r="G24" s="55">
        <v>30</v>
      </c>
    </row>
    <row r="25" spans="1:7">
      <c r="A25" s="42">
        <v>3</v>
      </c>
      <c r="B25" s="6" t="s">
        <v>48</v>
      </c>
      <c r="C25" s="6" t="s">
        <v>49</v>
      </c>
      <c r="D25" s="6" t="s">
        <v>269</v>
      </c>
      <c r="E25" s="6" t="s">
        <v>268</v>
      </c>
      <c r="F25" s="15">
        <v>4</v>
      </c>
      <c r="G25" s="55">
        <v>24</v>
      </c>
    </row>
    <row r="26" spans="1:7">
      <c r="A26" s="42">
        <v>5</v>
      </c>
      <c r="B26" s="6" t="s">
        <v>65</v>
      </c>
      <c r="C26" s="6" t="s">
        <v>66</v>
      </c>
      <c r="D26" s="6" t="s">
        <v>271</v>
      </c>
      <c r="E26" s="6" t="s">
        <v>268</v>
      </c>
      <c r="F26" s="15">
        <v>4</v>
      </c>
      <c r="G26" s="55">
        <v>24</v>
      </c>
    </row>
    <row r="27" spans="1:7">
      <c r="A27" s="42">
        <v>8</v>
      </c>
      <c r="B27" s="6" t="s">
        <v>86</v>
      </c>
      <c r="C27" s="6" t="s">
        <v>87</v>
      </c>
      <c r="D27" s="6" t="s">
        <v>274</v>
      </c>
      <c r="E27" s="6" t="s">
        <v>268</v>
      </c>
      <c r="F27" s="15">
        <v>4</v>
      </c>
      <c r="G27" s="55">
        <v>24</v>
      </c>
    </row>
    <row r="28" spans="1:7">
      <c r="A28" s="42">
        <v>7</v>
      </c>
      <c r="B28" s="6" t="s">
        <v>80</v>
      </c>
      <c r="C28" s="6" t="s">
        <v>66</v>
      </c>
      <c r="D28" s="6" t="s">
        <v>273</v>
      </c>
      <c r="E28" s="6" t="s">
        <v>268</v>
      </c>
      <c r="F28" s="15">
        <v>3</v>
      </c>
      <c r="G28" s="104">
        <v>34</v>
      </c>
    </row>
    <row r="29" spans="1:7">
      <c r="A29" s="42">
        <v>19</v>
      </c>
      <c r="B29" s="6" t="s">
        <v>161</v>
      </c>
      <c r="C29" s="6" t="s">
        <v>162</v>
      </c>
      <c r="D29" s="6" t="s">
        <v>285</v>
      </c>
      <c r="E29" s="6" t="s">
        <v>268</v>
      </c>
      <c r="F29" s="15">
        <v>3</v>
      </c>
      <c r="G29" s="104">
        <v>34</v>
      </c>
    </row>
    <row r="30" spans="1:7" ht="13.5" thickBot="1">
      <c r="A30" s="7"/>
      <c r="B30" s="9"/>
      <c r="C30" s="9"/>
      <c r="D30" s="9"/>
      <c r="E30" s="9" t="s">
        <v>0</v>
      </c>
      <c r="F30" s="16"/>
      <c r="G30" s="10"/>
    </row>
    <row r="32" spans="1:7">
      <c r="G32" s="76">
        <f>AVERAGE(G7:G30)</f>
        <v>36.826086956521742</v>
      </c>
    </row>
  </sheetData>
  <mergeCells count="4">
    <mergeCell ref="A1:E1"/>
    <mergeCell ref="A2:E2"/>
    <mergeCell ref="A3:E3"/>
    <mergeCell ref="A4:E4"/>
  </mergeCells>
  <pageMargins left="0.27559055118110237" right="0.23622047244094491" top="0.31496062992125984" bottom="0.31496062992125984" header="0.2" footer="0.31496062992125984"/>
  <pageSetup paperSize="9" scale="99" fitToHeight="5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34"/>
  <sheetViews>
    <sheetView topLeftCell="A7" workbookViewId="0">
      <selection activeCell="O10" sqref="O10:O29"/>
    </sheetView>
  </sheetViews>
  <sheetFormatPr defaultRowHeight="12.75"/>
  <cols>
    <col min="1" max="1" width="4.140625" customWidth="1"/>
    <col min="2" max="2" width="5.140625" customWidth="1"/>
    <col min="3" max="3" width="8.42578125" hidden="1" customWidth="1"/>
    <col min="4" max="4" width="8.7109375" hidden="1" customWidth="1"/>
    <col min="5" max="5" width="0" hidden="1" customWidth="1"/>
    <col min="6" max="6" width="14.5703125" customWidth="1"/>
    <col min="7" max="7" width="10" bestFit="1" customWidth="1"/>
    <col min="8" max="8" width="14.42578125" hidden="1" customWidth="1"/>
    <col min="9" max="10" width="15" hidden="1" customWidth="1"/>
    <col min="11" max="11" width="35.5703125" bestFit="1" customWidth="1"/>
    <col min="12" max="12" width="11.7109375" customWidth="1"/>
    <col min="13" max="13" width="39.7109375" bestFit="1" customWidth="1"/>
    <col min="14" max="14" width="17.28515625" customWidth="1"/>
    <col min="15" max="15" width="7.42578125" customWidth="1"/>
  </cols>
  <sheetData>
    <row r="1" spans="1:15" ht="16.5">
      <c r="B1" s="124" t="str">
        <f>S1_Title</f>
        <v>Протокол проверки результатов Единого государственного экзамена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"/>
      <c r="O1" s="2"/>
    </row>
    <row r="2" spans="1:15" ht="16.5">
      <c r="B2" s="124" t="str">
        <f>S1_FileName</f>
        <v>42-Кемеровская область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"/>
      <c r="O2" s="2"/>
    </row>
    <row r="3" spans="1:15" ht="16.5">
      <c r="B3" s="126" t="str">
        <f>S1_InstType</f>
        <v xml:space="preserve">Код ОУ: </v>
      </c>
      <c r="C3" s="126"/>
      <c r="D3" s="126"/>
      <c r="E3" s="126"/>
      <c r="F3" s="126"/>
      <c r="G3" s="126"/>
      <c r="H3" s="126"/>
      <c r="I3" s="126"/>
      <c r="J3" s="127" t="str">
        <f>S1_SchoolCode</f>
        <v>431049</v>
      </c>
      <c r="K3" s="127"/>
      <c r="L3" s="127"/>
      <c r="M3" s="127"/>
      <c r="N3" s="13"/>
    </row>
    <row r="4" spans="1:15" ht="16.5">
      <c r="B4" s="124" t="str">
        <f>S1_SubjectCode</f>
        <v>01-Русский язык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"/>
    </row>
    <row r="5" spans="1:15" ht="17.25" customHeight="1">
      <c r="B5" s="123" t="s">
        <v>2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4"/>
      <c r="O5" s="11" t="str">
        <f>S1_MinBall</f>
        <v>36</v>
      </c>
    </row>
    <row r="6" spans="1:15" ht="17.2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1"/>
    </row>
    <row r="7" spans="1:15" ht="25.5">
      <c r="B7" s="25" t="s">
        <v>1</v>
      </c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26" t="s">
        <v>16</v>
      </c>
      <c r="I7" s="26" t="s">
        <v>23</v>
      </c>
      <c r="J7" s="26" t="s">
        <v>24</v>
      </c>
      <c r="K7" s="26" t="s">
        <v>20</v>
      </c>
      <c r="L7" s="26" t="s">
        <v>21</v>
      </c>
      <c r="M7" s="26" t="s">
        <v>22</v>
      </c>
      <c r="N7" s="27" t="s">
        <v>18</v>
      </c>
      <c r="O7" s="35" t="s">
        <v>25</v>
      </c>
    </row>
    <row r="8" spans="1:15" ht="18.75" customHeight="1">
      <c r="A8" s="4"/>
      <c r="B8" s="23">
        <v>1</v>
      </c>
      <c r="C8" s="5" t="s">
        <v>28</v>
      </c>
      <c r="D8" s="5">
        <v>869</v>
      </c>
      <c r="E8" s="5" t="s">
        <v>29</v>
      </c>
      <c r="F8" s="33" t="s">
        <v>30</v>
      </c>
      <c r="G8" s="6" t="s">
        <v>31</v>
      </c>
      <c r="H8" s="6" t="s">
        <v>32</v>
      </c>
      <c r="I8" s="6" t="s">
        <v>33</v>
      </c>
      <c r="J8" s="6" t="s">
        <v>34</v>
      </c>
      <c r="K8" s="6" t="s">
        <v>35</v>
      </c>
      <c r="L8" s="6" t="s">
        <v>36</v>
      </c>
      <c r="M8" s="6" t="s">
        <v>37</v>
      </c>
      <c r="N8" s="15">
        <v>63</v>
      </c>
      <c r="O8" s="24">
        <v>98</v>
      </c>
    </row>
    <row r="9" spans="1:15" ht="18.75" customHeight="1">
      <c r="A9" s="4"/>
      <c r="B9" s="23">
        <v>16</v>
      </c>
      <c r="C9" s="5" t="s">
        <v>28</v>
      </c>
      <c r="D9" s="5">
        <v>869</v>
      </c>
      <c r="E9" s="5" t="s">
        <v>114</v>
      </c>
      <c r="F9" s="33" t="s">
        <v>142</v>
      </c>
      <c r="G9" s="6" t="s">
        <v>87</v>
      </c>
      <c r="H9" s="6" t="s">
        <v>41</v>
      </c>
      <c r="I9" s="6" t="s">
        <v>51</v>
      </c>
      <c r="J9" s="6" t="s">
        <v>143</v>
      </c>
      <c r="K9" s="6" t="s">
        <v>144</v>
      </c>
      <c r="L9" s="6" t="s">
        <v>145</v>
      </c>
      <c r="M9" s="6" t="s">
        <v>55</v>
      </c>
      <c r="N9" s="15">
        <v>54</v>
      </c>
      <c r="O9" s="24">
        <v>73</v>
      </c>
    </row>
    <row r="10" spans="1:15" ht="18.75" customHeight="1">
      <c r="A10" s="4"/>
      <c r="B10" s="23">
        <v>23</v>
      </c>
      <c r="C10" s="5" t="s">
        <v>28</v>
      </c>
      <c r="D10" s="5">
        <v>869</v>
      </c>
      <c r="E10" s="5" t="s">
        <v>47</v>
      </c>
      <c r="F10" s="33" t="s">
        <v>185</v>
      </c>
      <c r="G10" s="6" t="s">
        <v>162</v>
      </c>
      <c r="H10" s="6" t="s">
        <v>32</v>
      </c>
      <c r="I10" s="6" t="s">
        <v>42</v>
      </c>
      <c r="J10" s="6" t="s">
        <v>186</v>
      </c>
      <c r="K10" s="6" t="s">
        <v>187</v>
      </c>
      <c r="L10" s="6" t="s">
        <v>188</v>
      </c>
      <c r="M10" s="6" t="s">
        <v>189</v>
      </c>
      <c r="N10" s="15">
        <v>50</v>
      </c>
      <c r="O10" s="24">
        <v>69</v>
      </c>
    </row>
    <row r="11" spans="1:15" ht="18.75" customHeight="1">
      <c r="A11" s="4"/>
      <c r="B11" s="23">
        <v>10</v>
      </c>
      <c r="C11" s="5" t="s">
        <v>28</v>
      </c>
      <c r="D11" s="5">
        <v>869</v>
      </c>
      <c r="E11" s="5" t="s">
        <v>79</v>
      </c>
      <c r="F11" s="33" t="s">
        <v>101</v>
      </c>
      <c r="G11" s="6" t="s">
        <v>102</v>
      </c>
      <c r="H11" s="6" t="s">
        <v>81</v>
      </c>
      <c r="I11" s="6" t="s">
        <v>42</v>
      </c>
      <c r="J11" s="6" t="s">
        <v>103</v>
      </c>
      <c r="K11" s="6" t="s">
        <v>104</v>
      </c>
      <c r="L11" s="6" t="s">
        <v>105</v>
      </c>
      <c r="M11" s="6" t="s">
        <v>106</v>
      </c>
      <c r="N11" s="15">
        <v>49</v>
      </c>
      <c r="O11" s="24">
        <v>68</v>
      </c>
    </row>
    <row r="12" spans="1:15" ht="18.75" customHeight="1">
      <c r="A12" s="4"/>
      <c r="B12" s="23">
        <v>12</v>
      </c>
      <c r="C12" s="5" t="s">
        <v>28</v>
      </c>
      <c r="D12" s="5">
        <v>869</v>
      </c>
      <c r="E12" s="5" t="s">
        <v>114</v>
      </c>
      <c r="F12" s="33" t="s">
        <v>115</v>
      </c>
      <c r="G12" s="6" t="s">
        <v>116</v>
      </c>
      <c r="H12" s="6" t="s">
        <v>117</v>
      </c>
      <c r="I12" s="6" t="s">
        <v>42</v>
      </c>
      <c r="J12" s="6" t="s">
        <v>118</v>
      </c>
      <c r="K12" s="6" t="s">
        <v>119</v>
      </c>
      <c r="L12" s="6" t="s">
        <v>120</v>
      </c>
      <c r="M12" s="6" t="s">
        <v>121</v>
      </c>
      <c r="N12" s="15">
        <v>49</v>
      </c>
      <c r="O12" s="24">
        <v>68</v>
      </c>
    </row>
    <row r="13" spans="1:15" ht="18.75" customHeight="1">
      <c r="A13" s="4"/>
      <c r="B13" s="23">
        <v>20</v>
      </c>
      <c r="C13" s="5" t="s">
        <v>28</v>
      </c>
      <c r="D13" s="5">
        <v>869</v>
      </c>
      <c r="E13" s="5" t="s">
        <v>64</v>
      </c>
      <c r="F13" s="33" t="s">
        <v>168</v>
      </c>
      <c r="G13" s="6" t="s">
        <v>169</v>
      </c>
      <c r="H13" s="6" t="s">
        <v>170</v>
      </c>
      <c r="I13" s="6" t="s">
        <v>51</v>
      </c>
      <c r="J13" s="6" t="s">
        <v>171</v>
      </c>
      <c r="K13" s="6" t="s">
        <v>172</v>
      </c>
      <c r="L13" s="6" t="s">
        <v>173</v>
      </c>
      <c r="M13" s="6" t="s">
        <v>134</v>
      </c>
      <c r="N13" s="15">
        <v>49</v>
      </c>
      <c r="O13" s="24">
        <v>68</v>
      </c>
    </row>
    <row r="14" spans="1:15" ht="18.75" customHeight="1">
      <c r="A14" s="4"/>
      <c r="B14" s="23">
        <v>3</v>
      </c>
      <c r="C14" s="5" t="s">
        <v>28</v>
      </c>
      <c r="D14" s="5">
        <v>869</v>
      </c>
      <c r="E14" s="5" t="s">
        <v>47</v>
      </c>
      <c r="F14" s="33" t="s">
        <v>48</v>
      </c>
      <c r="G14" s="6" t="s">
        <v>49</v>
      </c>
      <c r="H14" s="6" t="s">
        <v>50</v>
      </c>
      <c r="I14" s="6" t="s">
        <v>51</v>
      </c>
      <c r="J14" s="6" t="s">
        <v>52</v>
      </c>
      <c r="K14" s="6" t="s">
        <v>53</v>
      </c>
      <c r="L14" s="6" t="s">
        <v>54</v>
      </c>
      <c r="M14" s="6" t="s">
        <v>55</v>
      </c>
      <c r="N14" s="15">
        <v>46</v>
      </c>
      <c r="O14" s="24">
        <v>65</v>
      </c>
    </row>
    <row r="15" spans="1:15" ht="18.75" customHeight="1">
      <c r="A15" s="4"/>
      <c r="B15" s="23">
        <v>17</v>
      </c>
      <c r="C15" s="5" t="s">
        <v>28</v>
      </c>
      <c r="D15" s="5">
        <v>869</v>
      </c>
      <c r="E15" s="5" t="s">
        <v>79</v>
      </c>
      <c r="F15" s="33" t="s">
        <v>146</v>
      </c>
      <c r="G15" s="6" t="s">
        <v>147</v>
      </c>
      <c r="H15" s="6" t="s">
        <v>148</v>
      </c>
      <c r="I15" s="6" t="s">
        <v>42</v>
      </c>
      <c r="J15" s="6" t="s">
        <v>149</v>
      </c>
      <c r="K15" s="6" t="s">
        <v>150</v>
      </c>
      <c r="L15" s="6" t="s">
        <v>151</v>
      </c>
      <c r="M15" s="6" t="s">
        <v>152</v>
      </c>
      <c r="N15" s="15">
        <v>45</v>
      </c>
      <c r="O15" s="24">
        <v>64</v>
      </c>
    </row>
    <row r="16" spans="1:15" ht="18.75" customHeight="1">
      <c r="A16" s="4"/>
      <c r="B16" s="23">
        <v>18</v>
      </c>
      <c r="C16" s="5" t="s">
        <v>28</v>
      </c>
      <c r="D16" s="5">
        <v>869</v>
      </c>
      <c r="E16" s="5" t="s">
        <v>47</v>
      </c>
      <c r="F16" s="33" t="s">
        <v>153</v>
      </c>
      <c r="G16" s="6" t="s">
        <v>154</v>
      </c>
      <c r="H16" s="6" t="s">
        <v>155</v>
      </c>
      <c r="I16" s="6" t="s">
        <v>51</v>
      </c>
      <c r="J16" s="6" t="s">
        <v>156</v>
      </c>
      <c r="K16" s="6" t="s">
        <v>157</v>
      </c>
      <c r="L16" s="6" t="s">
        <v>158</v>
      </c>
      <c r="M16" s="6" t="s">
        <v>159</v>
      </c>
      <c r="N16" s="15">
        <v>43</v>
      </c>
      <c r="O16" s="24">
        <v>62</v>
      </c>
    </row>
    <row r="17" spans="1:15" ht="18.75" customHeight="1">
      <c r="A17" s="4"/>
      <c r="B17" s="23">
        <v>15</v>
      </c>
      <c r="C17" s="5" t="s">
        <v>28</v>
      </c>
      <c r="D17" s="5">
        <v>869</v>
      </c>
      <c r="E17" s="5" t="s">
        <v>79</v>
      </c>
      <c r="F17" s="33" t="s">
        <v>135</v>
      </c>
      <c r="G17" s="6" t="s">
        <v>136</v>
      </c>
      <c r="H17" s="6" t="s">
        <v>137</v>
      </c>
      <c r="I17" s="6" t="s">
        <v>51</v>
      </c>
      <c r="J17" s="6" t="s">
        <v>138</v>
      </c>
      <c r="K17" s="6" t="s">
        <v>139</v>
      </c>
      <c r="L17" s="6" t="s">
        <v>140</v>
      </c>
      <c r="M17" s="6" t="s">
        <v>141</v>
      </c>
      <c r="N17" s="15">
        <v>42</v>
      </c>
      <c r="O17" s="24">
        <v>61</v>
      </c>
    </row>
    <row r="18" spans="1:15" ht="18.75" customHeight="1">
      <c r="A18" s="4"/>
      <c r="B18" s="23">
        <v>8</v>
      </c>
      <c r="C18" s="5" t="s">
        <v>28</v>
      </c>
      <c r="D18" s="5">
        <v>869</v>
      </c>
      <c r="E18" s="5" t="s">
        <v>56</v>
      </c>
      <c r="F18" s="33" t="s">
        <v>86</v>
      </c>
      <c r="G18" s="6" t="s">
        <v>87</v>
      </c>
      <c r="H18" s="6" t="s">
        <v>88</v>
      </c>
      <c r="I18" s="6" t="s">
        <v>51</v>
      </c>
      <c r="J18" s="6" t="s">
        <v>89</v>
      </c>
      <c r="K18" s="6" t="s">
        <v>90</v>
      </c>
      <c r="L18" s="6" t="s">
        <v>91</v>
      </c>
      <c r="M18" s="6" t="s">
        <v>92</v>
      </c>
      <c r="N18" s="15">
        <v>41</v>
      </c>
      <c r="O18" s="24">
        <v>60</v>
      </c>
    </row>
    <row r="19" spans="1:15" ht="18.75" customHeight="1">
      <c r="A19" s="4"/>
      <c r="B19" s="23">
        <v>5</v>
      </c>
      <c r="C19" s="5" t="s">
        <v>28</v>
      </c>
      <c r="D19" s="5">
        <v>869</v>
      </c>
      <c r="E19" s="5" t="s">
        <v>64</v>
      </c>
      <c r="F19" s="33" t="s">
        <v>65</v>
      </c>
      <c r="G19" s="6" t="s">
        <v>66</v>
      </c>
      <c r="H19" s="6" t="s">
        <v>32</v>
      </c>
      <c r="I19" s="6" t="s">
        <v>51</v>
      </c>
      <c r="J19" s="6" t="s">
        <v>67</v>
      </c>
      <c r="K19" s="6" t="s">
        <v>68</v>
      </c>
      <c r="L19" s="6" t="s">
        <v>69</v>
      </c>
      <c r="M19" s="6" t="s">
        <v>70</v>
      </c>
      <c r="N19" s="15">
        <v>40</v>
      </c>
      <c r="O19" s="24">
        <v>59</v>
      </c>
    </row>
    <row r="20" spans="1:15" ht="18.75" customHeight="1">
      <c r="A20" s="4"/>
      <c r="B20" s="23">
        <v>7</v>
      </c>
      <c r="C20" s="5" t="s">
        <v>28</v>
      </c>
      <c r="D20" s="5">
        <v>869</v>
      </c>
      <c r="E20" s="5" t="s">
        <v>79</v>
      </c>
      <c r="F20" s="33" t="s">
        <v>80</v>
      </c>
      <c r="G20" s="6" t="s">
        <v>66</v>
      </c>
      <c r="H20" s="6" t="s">
        <v>81</v>
      </c>
      <c r="I20" s="6" t="s">
        <v>42</v>
      </c>
      <c r="J20" s="6" t="s">
        <v>82</v>
      </c>
      <c r="K20" s="6" t="s">
        <v>83</v>
      </c>
      <c r="L20" s="6" t="s">
        <v>84</v>
      </c>
      <c r="M20" s="6" t="s">
        <v>85</v>
      </c>
      <c r="N20" s="15">
        <v>40</v>
      </c>
      <c r="O20" s="24">
        <v>59</v>
      </c>
    </row>
    <row r="21" spans="1:15" ht="18.75" customHeight="1">
      <c r="A21" s="4"/>
      <c r="B21" s="23">
        <v>11</v>
      </c>
      <c r="C21" s="5" t="s">
        <v>28</v>
      </c>
      <c r="D21" s="5">
        <v>869</v>
      </c>
      <c r="E21" s="5" t="s">
        <v>71</v>
      </c>
      <c r="F21" s="33" t="s">
        <v>107</v>
      </c>
      <c r="G21" s="6" t="s">
        <v>108</v>
      </c>
      <c r="H21" s="6" t="s">
        <v>109</v>
      </c>
      <c r="I21" s="6" t="s">
        <v>42</v>
      </c>
      <c r="J21" s="6" t="s">
        <v>110</v>
      </c>
      <c r="K21" s="6" t="s">
        <v>111</v>
      </c>
      <c r="L21" s="6" t="s">
        <v>112</v>
      </c>
      <c r="M21" s="6" t="s">
        <v>113</v>
      </c>
      <c r="N21" s="15">
        <v>39</v>
      </c>
      <c r="O21" s="24">
        <v>58</v>
      </c>
    </row>
    <row r="22" spans="1:15" ht="18.75" customHeight="1">
      <c r="A22" s="4"/>
      <c r="B22" s="23">
        <v>14</v>
      </c>
      <c r="C22" s="5" t="s">
        <v>28</v>
      </c>
      <c r="D22" s="5">
        <v>869</v>
      </c>
      <c r="E22" s="5" t="s">
        <v>71</v>
      </c>
      <c r="F22" s="33" t="s">
        <v>129</v>
      </c>
      <c r="G22" s="6" t="s">
        <v>49</v>
      </c>
      <c r="H22" s="6" t="s">
        <v>130</v>
      </c>
      <c r="I22" s="6" t="s">
        <v>51</v>
      </c>
      <c r="J22" s="6" t="s">
        <v>131</v>
      </c>
      <c r="K22" s="6" t="s">
        <v>132</v>
      </c>
      <c r="L22" s="6" t="s">
        <v>133</v>
      </c>
      <c r="M22" s="6" t="s">
        <v>134</v>
      </c>
      <c r="N22" s="15">
        <v>38</v>
      </c>
      <c r="O22" s="24">
        <v>57</v>
      </c>
    </row>
    <row r="23" spans="1:15" ht="18.75" customHeight="1">
      <c r="A23" s="4"/>
      <c r="B23" s="23">
        <v>19</v>
      </c>
      <c r="C23" s="5" t="s">
        <v>28</v>
      </c>
      <c r="D23" s="5">
        <v>869</v>
      </c>
      <c r="E23" s="5" t="s">
        <v>160</v>
      </c>
      <c r="F23" s="33" t="s">
        <v>161</v>
      </c>
      <c r="G23" s="6" t="s">
        <v>162</v>
      </c>
      <c r="H23" s="6" t="s">
        <v>163</v>
      </c>
      <c r="I23" s="6" t="s">
        <v>42</v>
      </c>
      <c r="J23" s="6" t="s">
        <v>164</v>
      </c>
      <c r="K23" s="6" t="s">
        <v>165</v>
      </c>
      <c r="L23" s="6" t="s">
        <v>166</v>
      </c>
      <c r="M23" s="6" t="s">
        <v>167</v>
      </c>
      <c r="N23" s="15">
        <v>36</v>
      </c>
      <c r="O23" s="24">
        <v>55</v>
      </c>
    </row>
    <row r="24" spans="1:15" ht="18.75" customHeight="1">
      <c r="A24" s="4"/>
      <c r="B24" s="23">
        <v>9</v>
      </c>
      <c r="C24" s="5" t="s">
        <v>28</v>
      </c>
      <c r="D24" s="5">
        <v>869</v>
      </c>
      <c r="E24" s="5" t="s">
        <v>71</v>
      </c>
      <c r="F24" s="33" t="s">
        <v>93</v>
      </c>
      <c r="G24" s="6" t="s">
        <v>94</v>
      </c>
      <c r="H24" s="6" t="s">
        <v>95</v>
      </c>
      <c r="I24" s="6" t="s">
        <v>96</v>
      </c>
      <c r="J24" s="6" t="s">
        <v>97</v>
      </c>
      <c r="K24" s="6" t="s">
        <v>98</v>
      </c>
      <c r="L24" s="6" t="s">
        <v>99</v>
      </c>
      <c r="M24" s="6" t="s">
        <v>100</v>
      </c>
      <c r="N24" s="15">
        <v>35</v>
      </c>
      <c r="O24" s="24">
        <v>54</v>
      </c>
    </row>
    <row r="25" spans="1:15" ht="18.75" customHeight="1">
      <c r="A25" s="4"/>
      <c r="B25" s="23">
        <v>21</v>
      </c>
      <c r="C25" s="5" t="s">
        <v>28</v>
      </c>
      <c r="D25" s="5">
        <v>869</v>
      </c>
      <c r="E25" s="5" t="s">
        <v>56</v>
      </c>
      <c r="F25" s="33" t="s">
        <v>174</v>
      </c>
      <c r="G25" s="6" t="s">
        <v>175</v>
      </c>
      <c r="H25" s="6" t="s">
        <v>81</v>
      </c>
      <c r="I25" s="6" t="s">
        <v>33</v>
      </c>
      <c r="J25" s="6" t="s">
        <v>176</v>
      </c>
      <c r="K25" s="6" t="s">
        <v>177</v>
      </c>
      <c r="L25" s="6" t="s">
        <v>77</v>
      </c>
      <c r="M25" s="6" t="s">
        <v>178</v>
      </c>
      <c r="N25" s="15">
        <v>35</v>
      </c>
      <c r="O25" s="24">
        <v>54</v>
      </c>
    </row>
    <row r="26" spans="1:15" ht="18.75" customHeight="1">
      <c r="A26" s="4"/>
      <c r="B26" s="23">
        <v>6</v>
      </c>
      <c r="C26" s="5" t="s">
        <v>28</v>
      </c>
      <c r="D26" s="5">
        <v>869</v>
      </c>
      <c r="E26" s="5" t="s">
        <v>71</v>
      </c>
      <c r="F26" s="33" t="s">
        <v>72</v>
      </c>
      <c r="G26" s="6" t="s">
        <v>73</v>
      </c>
      <c r="H26" s="6" t="s">
        <v>74</v>
      </c>
      <c r="I26" s="6" t="s">
        <v>51</v>
      </c>
      <c r="J26" s="6" t="s">
        <v>75</v>
      </c>
      <c r="K26" s="6" t="s">
        <v>76</v>
      </c>
      <c r="L26" s="6" t="s">
        <v>77</v>
      </c>
      <c r="M26" s="6" t="s">
        <v>78</v>
      </c>
      <c r="N26" s="15">
        <v>34</v>
      </c>
      <c r="O26" s="24">
        <v>53</v>
      </c>
    </row>
    <row r="27" spans="1:15" ht="18.75" customHeight="1">
      <c r="A27" s="4"/>
      <c r="B27" s="23">
        <v>13</v>
      </c>
      <c r="C27" s="5" t="s">
        <v>28</v>
      </c>
      <c r="D27" s="5">
        <v>869</v>
      </c>
      <c r="E27" s="5" t="s">
        <v>47</v>
      </c>
      <c r="F27" s="33" t="s">
        <v>122</v>
      </c>
      <c r="G27" s="6" t="s">
        <v>123</v>
      </c>
      <c r="H27" s="6" t="s">
        <v>124</v>
      </c>
      <c r="I27" s="6" t="s">
        <v>42</v>
      </c>
      <c r="J27" s="6" t="s">
        <v>125</v>
      </c>
      <c r="K27" s="6" t="s">
        <v>126</v>
      </c>
      <c r="L27" s="6" t="s">
        <v>127</v>
      </c>
      <c r="M27" s="6" t="s">
        <v>128</v>
      </c>
      <c r="N27" s="15">
        <v>34</v>
      </c>
      <c r="O27" s="24">
        <v>53</v>
      </c>
    </row>
    <row r="28" spans="1:15" ht="18.75" customHeight="1">
      <c r="A28" s="4"/>
      <c r="B28" s="23">
        <v>2</v>
      </c>
      <c r="C28" s="5" t="s">
        <v>28</v>
      </c>
      <c r="D28" s="5">
        <v>869</v>
      </c>
      <c r="E28" s="5" t="s">
        <v>38</v>
      </c>
      <c r="F28" s="33" t="s">
        <v>39</v>
      </c>
      <c r="G28" s="6" t="s">
        <v>40</v>
      </c>
      <c r="H28" s="6" t="s">
        <v>41</v>
      </c>
      <c r="I28" s="6" t="s">
        <v>42</v>
      </c>
      <c r="J28" s="6" t="s">
        <v>43</v>
      </c>
      <c r="K28" s="6" t="s">
        <v>44</v>
      </c>
      <c r="L28" s="6" t="s">
        <v>45</v>
      </c>
      <c r="M28" s="6" t="s">
        <v>46</v>
      </c>
      <c r="N28" s="15">
        <v>32</v>
      </c>
      <c r="O28" s="24">
        <v>51</v>
      </c>
    </row>
    <row r="29" spans="1:15" ht="18.75" customHeight="1">
      <c r="A29" s="4"/>
      <c r="B29" s="23">
        <v>4</v>
      </c>
      <c r="C29" s="5" t="s">
        <v>28</v>
      </c>
      <c r="D29" s="5">
        <v>869</v>
      </c>
      <c r="E29" s="5" t="s">
        <v>56</v>
      </c>
      <c r="F29" s="33" t="s">
        <v>57</v>
      </c>
      <c r="G29" s="6" t="s">
        <v>58</v>
      </c>
      <c r="H29" s="6" t="s">
        <v>59</v>
      </c>
      <c r="I29" s="6" t="s">
        <v>42</v>
      </c>
      <c r="J29" s="6" t="s">
        <v>60</v>
      </c>
      <c r="K29" s="6" t="s">
        <v>61</v>
      </c>
      <c r="L29" s="6" t="s">
        <v>62</v>
      </c>
      <c r="M29" s="6" t="s">
        <v>63</v>
      </c>
      <c r="N29" s="15">
        <v>32</v>
      </c>
      <c r="O29" s="24">
        <v>51</v>
      </c>
    </row>
    <row r="30" spans="1:15" ht="18.75" customHeight="1">
      <c r="A30" s="4"/>
      <c r="B30" s="28">
        <v>22</v>
      </c>
      <c r="C30" s="29" t="s">
        <v>28</v>
      </c>
      <c r="D30" s="29">
        <v>869</v>
      </c>
      <c r="E30" s="29" t="s">
        <v>64</v>
      </c>
      <c r="F30" s="34" t="s">
        <v>179</v>
      </c>
      <c r="G30" s="30" t="s">
        <v>180</v>
      </c>
      <c r="H30" s="30" t="s">
        <v>130</v>
      </c>
      <c r="I30" s="30" t="s">
        <v>33</v>
      </c>
      <c r="J30" s="30" t="s">
        <v>181</v>
      </c>
      <c r="K30" s="30" t="s">
        <v>182</v>
      </c>
      <c r="L30" s="30" t="s">
        <v>183</v>
      </c>
      <c r="M30" s="30" t="s">
        <v>184</v>
      </c>
      <c r="N30" s="31">
        <v>25</v>
      </c>
      <c r="O30" s="32">
        <v>44</v>
      </c>
    </row>
    <row r="31" spans="1:15" ht="13.5" thickBot="1">
      <c r="A31" s="1"/>
      <c r="B31" s="7"/>
      <c r="C31" s="8"/>
      <c r="D31" s="9"/>
      <c r="E31" s="9"/>
      <c r="F31" s="9"/>
      <c r="G31" s="9"/>
      <c r="H31" s="9"/>
      <c r="I31" s="9"/>
      <c r="J31" s="9"/>
      <c r="K31" s="9"/>
      <c r="L31" s="9"/>
      <c r="M31" s="9" t="s">
        <v>0</v>
      </c>
      <c r="N31" s="16"/>
      <c r="O31" s="10"/>
    </row>
    <row r="32" spans="1:1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125" t="s">
        <v>190</v>
      </c>
      <c r="N32" s="125"/>
      <c r="O32">
        <f>AVERAGE(O8:O30)</f>
        <v>61.043478260869563</v>
      </c>
    </row>
    <row r="33" spans="2:14">
      <c r="B33" t="s">
        <v>8</v>
      </c>
    </row>
    <row r="34" spans="2:14">
      <c r="N34" s="22"/>
    </row>
  </sheetData>
  <mergeCells count="7">
    <mergeCell ref="B1:M1"/>
    <mergeCell ref="B2:M2"/>
    <mergeCell ref="M32:N32"/>
    <mergeCell ref="B5:M5"/>
    <mergeCell ref="B4:M4"/>
    <mergeCell ref="B3:I3"/>
    <mergeCell ref="J3:M3"/>
  </mergeCells>
  <phoneticPr fontId="0" type="noConversion"/>
  <pageMargins left="0.27559055118110237" right="0.23622047244094491" top="0.31496062992125984" bottom="0.31496062992125984" header="0.19685039370078741" footer="0.31496062992125984"/>
  <pageSetup paperSize="9" fitToHeight="50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B56"/>
  <sheetViews>
    <sheetView topLeftCell="A31" workbookViewId="0">
      <selection activeCell="B4" sqref="B4:M4"/>
    </sheetView>
  </sheetViews>
  <sheetFormatPr defaultRowHeight="17.25" customHeight="1"/>
  <cols>
    <col min="1" max="1" width="4.140625" customWidth="1"/>
    <col min="2" max="3" width="8.42578125" hidden="1" customWidth="1"/>
    <col min="4" max="4" width="8.7109375" hidden="1" customWidth="1"/>
    <col min="5" max="5" width="0" hidden="1" customWidth="1"/>
    <col min="6" max="6" width="9" bestFit="1" customWidth="1"/>
    <col min="7" max="7" width="6.28515625" bestFit="1" customWidth="1"/>
    <col min="8" max="8" width="14.42578125" hidden="1" customWidth="1"/>
    <col min="9" max="10" width="15" hidden="1" customWidth="1"/>
    <col min="11" max="11" width="22" customWidth="1"/>
    <col min="12" max="12" width="14.5703125" bestFit="1" customWidth="1"/>
    <col min="13" max="13" width="30" bestFit="1" customWidth="1"/>
    <col min="14" max="14" width="12" customWidth="1"/>
    <col min="15" max="15" width="11" customWidth="1"/>
    <col min="257" max="257" width="4.140625" customWidth="1"/>
    <col min="258" max="261" width="0" hidden="1" customWidth="1"/>
    <col min="262" max="262" width="9" bestFit="1" customWidth="1"/>
    <col min="263" max="263" width="6.28515625" bestFit="1" customWidth="1"/>
    <col min="264" max="266" width="0" hidden="1" customWidth="1"/>
    <col min="267" max="267" width="22" customWidth="1"/>
    <col min="268" max="268" width="14.5703125" bestFit="1" customWidth="1"/>
    <col min="269" max="269" width="30" bestFit="1" customWidth="1"/>
    <col min="270" max="270" width="12" customWidth="1"/>
    <col min="271" max="271" width="11" customWidth="1"/>
    <col min="513" max="513" width="4.140625" customWidth="1"/>
    <col min="514" max="517" width="0" hidden="1" customWidth="1"/>
    <col min="518" max="518" width="9" bestFit="1" customWidth="1"/>
    <col min="519" max="519" width="6.28515625" bestFit="1" customWidth="1"/>
    <col min="520" max="522" width="0" hidden="1" customWidth="1"/>
    <col min="523" max="523" width="22" customWidth="1"/>
    <col min="524" max="524" width="14.5703125" bestFit="1" customWidth="1"/>
    <col min="525" max="525" width="30" bestFit="1" customWidth="1"/>
    <col min="526" max="526" width="12" customWidth="1"/>
    <col min="527" max="527" width="11" customWidth="1"/>
    <col min="769" max="769" width="4.140625" customWidth="1"/>
    <col min="770" max="773" width="0" hidden="1" customWidth="1"/>
    <col min="774" max="774" width="9" bestFit="1" customWidth="1"/>
    <col min="775" max="775" width="6.28515625" bestFit="1" customWidth="1"/>
    <col min="776" max="778" width="0" hidden="1" customWidth="1"/>
    <col min="779" max="779" width="22" customWidth="1"/>
    <col min="780" max="780" width="14.5703125" bestFit="1" customWidth="1"/>
    <col min="781" max="781" width="30" bestFit="1" customWidth="1"/>
    <col min="782" max="782" width="12" customWidth="1"/>
    <col min="783" max="783" width="11" customWidth="1"/>
    <col min="1025" max="1025" width="4.140625" customWidth="1"/>
    <col min="1026" max="1029" width="0" hidden="1" customWidth="1"/>
    <col min="1030" max="1030" width="9" bestFit="1" customWidth="1"/>
    <col min="1031" max="1031" width="6.28515625" bestFit="1" customWidth="1"/>
    <col min="1032" max="1034" width="0" hidden="1" customWidth="1"/>
    <col min="1035" max="1035" width="22" customWidth="1"/>
    <col min="1036" max="1036" width="14.5703125" bestFit="1" customWidth="1"/>
    <col min="1037" max="1037" width="30" bestFit="1" customWidth="1"/>
    <col min="1038" max="1038" width="12" customWidth="1"/>
    <col min="1039" max="1039" width="11" customWidth="1"/>
    <col min="1281" max="1281" width="4.140625" customWidth="1"/>
    <col min="1282" max="1285" width="0" hidden="1" customWidth="1"/>
    <col min="1286" max="1286" width="9" bestFit="1" customWidth="1"/>
    <col min="1287" max="1287" width="6.28515625" bestFit="1" customWidth="1"/>
    <col min="1288" max="1290" width="0" hidden="1" customWidth="1"/>
    <col min="1291" max="1291" width="22" customWidth="1"/>
    <col min="1292" max="1292" width="14.5703125" bestFit="1" customWidth="1"/>
    <col min="1293" max="1293" width="30" bestFit="1" customWidth="1"/>
    <col min="1294" max="1294" width="12" customWidth="1"/>
    <col min="1295" max="1295" width="11" customWidth="1"/>
    <col min="1537" max="1537" width="4.140625" customWidth="1"/>
    <col min="1538" max="1541" width="0" hidden="1" customWidth="1"/>
    <col min="1542" max="1542" width="9" bestFit="1" customWidth="1"/>
    <col min="1543" max="1543" width="6.28515625" bestFit="1" customWidth="1"/>
    <col min="1544" max="1546" width="0" hidden="1" customWidth="1"/>
    <col min="1547" max="1547" width="22" customWidth="1"/>
    <col min="1548" max="1548" width="14.5703125" bestFit="1" customWidth="1"/>
    <col min="1549" max="1549" width="30" bestFit="1" customWidth="1"/>
    <col min="1550" max="1550" width="12" customWidth="1"/>
    <col min="1551" max="1551" width="11" customWidth="1"/>
    <col min="1793" max="1793" width="4.140625" customWidth="1"/>
    <col min="1794" max="1797" width="0" hidden="1" customWidth="1"/>
    <col min="1798" max="1798" width="9" bestFit="1" customWidth="1"/>
    <col min="1799" max="1799" width="6.28515625" bestFit="1" customWidth="1"/>
    <col min="1800" max="1802" width="0" hidden="1" customWidth="1"/>
    <col min="1803" max="1803" width="22" customWidth="1"/>
    <col min="1804" max="1804" width="14.5703125" bestFit="1" customWidth="1"/>
    <col min="1805" max="1805" width="30" bestFit="1" customWidth="1"/>
    <col min="1806" max="1806" width="12" customWidth="1"/>
    <col min="1807" max="1807" width="11" customWidth="1"/>
    <col min="2049" max="2049" width="4.140625" customWidth="1"/>
    <col min="2050" max="2053" width="0" hidden="1" customWidth="1"/>
    <col min="2054" max="2054" width="9" bestFit="1" customWidth="1"/>
    <col min="2055" max="2055" width="6.28515625" bestFit="1" customWidth="1"/>
    <col min="2056" max="2058" width="0" hidden="1" customWidth="1"/>
    <col min="2059" max="2059" width="22" customWidth="1"/>
    <col min="2060" max="2060" width="14.5703125" bestFit="1" customWidth="1"/>
    <col min="2061" max="2061" width="30" bestFit="1" customWidth="1"/>
    <col min="2062" max="2062" width="12" customWidth="1"/>
    <col min="2063" max="2063" width="11" customWidth="1"/>
    <col min="2305" max="2305" width="4.140625" customWidth="1"/>
    <col min="2306" max="2309" width="0" hidden="1" customWidth="1"/>
    <col min="2310" max="2310" width="9" bestFit="1" customWidth="1"/>
    <col min="2311" max="2311" width="6.28515625" bestFit="1" customWidth="1"/>
    <col min="2312" max="2314" width="0" hidden="1" customWidth="1"/>
    <col min="2315" max="2315" width="22" customWidth="1"/>
    <col min="2316" max="2316" width="14.5703125" bestFit="1" customWidth="1"/>
    <col min="2317" max="2317" width="30" bestFit="1" customWidth="1"/>
    <col min="2318" max="2318" width="12" customWidth="1"/>
    <col min="2319" max="2319" width="11" customWidth="1"/>
    <col min="2561" max="2561" width="4.140625" customWidth="1"/>
    <col min="2562" max="2565" width="0" hidden="1" customWidth="1"/>
    <col min="2566" max="2566" width="9" bestFit="1" customWidth="1"/>
    <col min="2567" max="2567" width="6.28515625" bestFit="1" customWidth="1"/>
    <col min="2568" max="2570" width="0" hidden="1" customWidth="1"/>
    <col min="2571" max="2571" width="22" customWidth="1"/>
    <col min="2572" max="2572" width="14.5703125" bestFit="1" customWidth="1"/>
    <col min="2573" max="2573" width="30" bestFit="1" customWidth="1"/>
    <col min="2574" max="2574" width="12" customWidth="1"/>
    <col min="2575" max="2575" width="11" customWidth="1"/>
    <col min="2817" max="2817" width="4.140625" customWidth="1"/>
    <col min="2818" max="2821" width="0" hidden="1" customWidth="1"/>
    <col min="2822" max="2822" width="9" bestFit="1" customWidth="1"/>
    <col min="2823" max="2823" width="6.28515625" bestFit="1" customWidth="1"/>
    <col min="2824" max="2826" width="0" hidden="1" customWidth="1"/>
    <col min="2827" max="2827" width="22" customWidth="1"/>
    <col min="2828" max="2828" width="14.5703125" bestFit="1" customWidth="1"/>
    <col min="2829" max="2829" width="30" bestFit="1" customWidth="1"/>
    <col min="2830" max="2830" width="12" customWidth="1"/>
    <col min="2831" max="2831" width="11" customWidth="1"/>
    <col min="3073" max="3073" width="4.140625" customWidth="1"/>
    <col min="3074" max="3077" width="0" hidden="1" customWidth="1"/>
    <col min="3078" max="3078" width="9" bestFit="1" customWidth="1"/>
    <col min="3079" max="3079" width="6.28515625" bestFit="1" customWidth="1"/>
    <col min="3080" max="3082" width="0" hidden="1" customWidth="1"/>
    <col min="3083" max="3083" width="22" customWidth="1"/>
    <col min="3084" max="3084" width="14.5703125" bestFit="1" customWidth="1"/>
    <col min="3085" max="3085" width="30" bestFit="1" customWidth="1"/>
    <col min="3086" max="3086" width="12" customWidth="1"/>
    <col min="3087" max="3087" width="11" customWidth="1"/>
    <col min="3329" max="3329" width="4.140625" customWidth="1"/>
    <col min="3330" max="3333" width="0" hidden="1" customWidth="1"/>
    <col min="3334" max="3334" width="9" bestFit="1" customWidth="1"/>
    <col min="3335" max="3335" width="6.28515625" bestFit="1" customWidth="1"/>
    <col min="3336" max="3338" width="0" hidden="1" customWidth="1"/>
    <col min="3339" max="3339" width="22" customWidth="1"/>
    <col min="3340" max="3340" width="14.5703125" bestFit="1" customWidth="1"/>
    <col min="3341" max="3341" width="30" bestFit="1" customWidth="1"/>
    <col min="3342" max="3342" width="12" customWidth="1"/>
    <col min="3343" max="3343" width="11" customWidth="1"/>
    <col min="3585" max="3585" width="4.140625" customWidth="1"/>
    <col min="3586" max="3589" width="0" hidden="1" customWidth="1"/>
    <col min="3590" max="3590" width="9" bestFit="1" customWidth="1"/>
    <col min="3591" max="3591" width="6.28515625" bestFit="1" customWidth="1"/>
    <col min="3592" max="3594" width="0" hidden="1" customWidth="1"/>
    <col min="3595" max="3595" width="22" customWidth="1"/>
    <col min="3596" max="3596" width="14.5703125" bestFit="1" customWidth="1"/>
    <col min="3597" max="3597" width="30" bestFit="1" customWidth="1"/>
    <col min="3598" max="3598" width="12" customWidth="1"/>
    <col min="3599" max="3599" width="11" customWidth="1"/>
    <col min="3841" max="3841" width="4.140625" customWidth="1"/>
    <col min="3842" max="3845" width="0" hidden="1" customWidth="1"/>
    <col min="3846" max="3846" width="9" bestFit="1" customWidth="1"/>
    <col min="3847" max="3847" width="6.28515625" bestFit="1" customWidth="1"/>
    <col min="3848" max="3850" width="0" hidden="1" customWidth="1"/>
    <col min="3851" max="3851" width="22" customWidth="1"/>
    <col min="3852" max="3852" width="14.5703125" bestFit="1" customWidth="1"/>
    <col min="3853" max="3853" width="30" bestFit="1" customWidth="1"/>
    <col min="3854" max="3854" width="12" customWidth="1"/>
    <col min="3855" max="3855" width="11" customWidth="1"/>
    <col min="4097" max="4097" width="4.140625" customWidth="1"/>
    <col min="4098" max="4101" width="0" hidden="1" customWidth="1"/>
    <col min="4102" max="4102" width="9" bestFit="1" customWidth="1"/>
    <col min="4103" max="4103" width="6.28515625" bestFit="1" customWidth="1"/>
    <col min="4104" max="4106" width="0" hidden="1" customWidth="1"/>
    <col min="4107" max="4107" width="22" customWidth="1"/>
    <col min="4108" max="4108" width="14.5703125" bestFit="1" customWidth="1"/>
    <col min="4109" max="4109" width="30" bestFit="1" customWidth="1"/>
    <col min="4110" max="4110" width="12" customWidth="1"/>
    <col min="4111" max="4111" width="11" customWidth="1"/>
    <col min="4353" max="4353" width="4.140625" customWidth="1"/>
    <col min="4354" max="4357" width="0" hidden="1" customWidth="1"/>
    <col min="4358" max="4358" width="9" bestFit="1" customWidth="1"/>
    <col min="4359" max="4359" width="6.28515625" bestFit="1" customWidth="1"/>
    <col min="4360" max="4362" width="0" hidden="1" customWidth="1"/>
    <col min="4363" max="4363" width="22" customWidth="1"/>
    <col min="4364" max="4364" width="14.5703125" bestFit="1" customWidth="1"/>
    <col min="4365" max="4365" width="30" bestFit="1" customWidth="1"/>
    <col min="4366" max="4366" width="12" customWidth="1"/>
    <col min="4367" max="4367" width="11" customWidth="1"/>
    <col min="4609" max="4609" width="4.140625" customWidth="1"/>
    <col min="4610" max="4613" width="0" hidden="1" customWidth="1"/>
    <col min="4614" max="4614" width="9" bestFit="1" customWidth="1"/>
    <col min="4615" max="4615" width="6.28515625" bestFit="1" customWidth="1"/>
    <col min="4616" max="4618" width="0" hidden="1" customWidth="1"/>
    <col min="4619" max="4619" width="22" customWidth="1"/>
    <col min="4620" max="4620" width="14.5703125" bestFit="1" customWidth="1"/>
    <col min="4621" max="4621" width="30" bestFit="1" customWidth="1"/>
    <col min="4622" max="4622" width="12" customWidth="1"/>
    <col min="4623" max="4623" width="11" customWidth="1"/>
    <col min="4865" max="4865" width="4.140625" customWidth="1"/>
    <col min="4866" max="4869" width="0" hidden="1" customWidth="1"/>
    <col min="4870" max="4870" width="9" bestFit="1" customWidth="1"/>
    <col min="4871" max="4871" width="6.28515625" bestFit="1" customWidth="1"/>
    <col min="4872" max="4874" width="0" hidden="1" customWidth="1"/>
    <col min="4875" max="4875" width="22" customWidth="1"/>
    <col min="4876" max="4876" width="14.5703125" bestFit="1" customWidth="1"/>
    <col min="4877" max="4877" width="30" bestFit="1" customWidth="1"/>
    <col min="4878" max="4878" width="12" customWidth="1"/>
    <col min="4879" max="4879" width="11" customWidth="1"/>
    <col min="5121" max="5121" width="4.140625" customWidth="1"/>
    <col min="5122" max="5125" width="0" hidden="1" customWidth="1"/>
    <col min="5126" max="5126" width="9" bestFit="1" customWidth="1"/>
    <col min="5127" max="5127" width="6.28515625" bestFit="1" customWidth="1"/>
    <col min="5128" max="5130" width="0" hidden="1" customWidth="1"/>
    <col min="5131" max="5131" width="22" customWidth="1"/>
    <col min="5132" max="5132" width="14.5703125" bestFit="1" customWidth="1"/>
    <col min="5133" max="5133" width="30" bestFit="1" customWidth="1"/>
    <col min="5134" max="5134" width="12" customWidth="1"/>
    <col min="5135" max="5135" width="11" customWidth="1"/>
    <col min="5377" max="5377" width="4.140625" customWidth="1"/>
    <col min="5378" max="5381" width="0" hidden="1" customWidth="1"/>
    <col min="5382" max="5382" width="9" bestFit="1" customWidth="1"/>
    <col min="5383" max="5383" width="6.28515625" bestFit="1" customWidth="1"/>
    <col min="5384" max="5386" width="0" hidden="1" customWidth="1"/>
    <col min="5387" max="5387" width="22" customWidth="1"/>
    <col min="5388" max="5388" width="14.5703125" bestFit="1" customWidth="1"/>
    <col min="5389" max="5389" width="30" bestFit="1" customWidth="1"/>
    <col min="5390" max="5390" width="12" customWidth="1"/>
    <col min="5391" max="5391" width="11" customWidth="1"/>
    <col min="5633" max="5633" width="4.140625" customWidth="1"/>
    <col min="5634" max="5637" width="0" hidden="1" customWidth="1"/>
    <col min="5638" max="5638" width="9" bestFit="1" customWidth="1"/>
    <col min="5639" max="5639" width="6.28515625" bestFit="1" customWidth="1"/>
    <col min="5640" max="5642" width="0" hidden="1" customWidth="1"/>
    <col min="5643" max="5643" width="22" customWidth="1"/>
    <col min="5644" max="5644" width="14.5703125" bestFit="1" customWidth="1"/>
    <col min="5645" max="5645" width="30" bestFit="1" customWidth="1"/>
    <col min="5646" max="5646" width="12" customWidth="1"/>
    <col min="5647" max="5647" width="11" customWidth="1"/>
    <col min="5889" max="5889" width="4.140625" customWidth="1"/>
    <col min="5890" max="5893" width="0" hidden="1" customWidth="1"/>
    <col min="5894" max="5894" width="9" bestFit="1" customWidth="1"/>
    <col min="5895" max="5895" width="6.28515625" bestFit="1" customWidth="1"/>
    <col min="5896" max="5898" width="0" hidden="1" customWidth="1"/>
    <col min="5899" max="5899" width="22" customWidth="1"/>
    <col min="5900" max="5900" width="14.5703125" bestFit="1" customWidth="1"/>
    <col min="5901" max="5901" width="30" bestFit="1" customWidth="1"/>
    <col min="5902" max="5902" width="12" customWidth="1"/>
    <col min="5903" max="5903" width="11" customWidth="1"/>
    <col min="6145" max="6145" width="4.140625" customWidth="1"/>
    <col min="6146" max="6149" width="0" hidden="1" customWidth="1"/>
    <col min="6150" max="6150" width="9" bestFit="1" customWidth="1"/>
    <col min="6151" max="6151" width="6.28515625" bestFit="1" customWidth="1"/>
    <col min="6152" max="6154" width="0" hidden="1" customWidth="1"/>
    <col min="6155" max="6155" width="22" customWidth="1"/>
    <col min="6156" max="6156" width="14.5703125" bestFit="1" customWidth="1"/>
    <col min="6157" max="6157" width="30" bestFit="1" customWidth="1"/>
    <col min="6158" max="6158" width="12" customWidth="1"/>
    <col min="6159" max="6159" width="11" customWidth="1"/>
    <col min="6401" max="6401" width="4.140625" customWidth="1"/>
    <col min="6402" max="6405" width="0" hidden="1" customWidth="1"/>
    <col min="6406" max="6406" width="9" bestFit="1" customWidth="1"/>
    <col min="6407" max="6407" width="6.28515625" bestFit="1" customWidth="1"/>
    <col min="6408" max="6410" width="0" hidden="1" customWidth="1"/>
    <col min="6411" max="6411" width="22" customWidth="1"/>
    <col min="6412" max="6412" width="14.5703125" bestFit="1" customWidth="1"/>
    <col min="6413" max="6413" width="30" bestFit="1" customWidth="1"/>
    <col min="6414" max="6414" width="12" customWidth="1"/>
    <col min="6415" max="6415" width="11" customWidth="1"/>
    <col min="6657" max="6657" width="4.140625" customWidth="1"/>
    <col min="6658" max="6661" width="0" hidden="1" customWidth="1"/>
    <col min="6662" max="6662" width="9" bestFit="1" customWidth="1"/>
    <col min="6663" max="6663" width="6.28515625" bestFit="1" customWidth="1"/>
    <col min="6664" max="6666" width="0" hidden="1" customWidth="1"/>
    <col min="6667" max="6667" width="22" customWidth="1"/>
    <col min="6668" max="6668" width="14.5703125" bestFit="1" customWidth="1"/>
    <col min="6669" max="6669" width="30" bestFit="1" customWidth="1"/>
    <col min="6670" max="6670" width="12" customWidth="1"/>
    <col min="6671" max="6671" width="11" customWidth="1"/>
    <col min="6913" max="6913" width="4.140625" customWidth="1"/>
    <col min="6914" max="6917" width="0" hidden="1" customWidth="1"/>
    <col min="6918" max="6918" width="9" bestFit="1" customWidth="1"/>
    <col min="6919" max="6919" width="6.28515625" bestFit="1" customWidth="1"/>
    <col min="6920" max="6922" width="0" hidden="1" customWidth="1"/>
    <col min="6923" max="6923" width="22" customWidth="1"/>
    <col min="6924" max="6924" width="14.5703125" bestFit="1" customWidth="1"/>
    <col min="6925" max="6925" width="30" bestFit="1" customWidth="1"/>
    <col min="6926" max="6926" width="12" customWidth="1"/>
    <col min="6927" max="6927" width="11" customWidth="1"/>
    <col min="7169" max="7169" width="4.140625" customWidth="1"/>
    <col min="7170" max="7173" width="0" hidden="1" customWidth="1"/>
    <col min="7174" max="7174" width="9" bestFit="1" customWidth="1"/>
    <col min="7175" max="7175" width="6.28515625" bestFit="1" customWidth="1"/>
    <col min="7176" max="7178" width="0" hidden="1" customWidth="1"/>
    <col min="7179" max="7179" width="22" customWidth="1"/>
    <col min="7180" max="7180" width="14.5703125" bestFit="1" customWidth="1"/>
    <col min="7181" max="7181" width="30" bestFit="1" customWidth="1"/>
    <col min="7182" max="7182" width="12" customWidth="1"/>
    <col min="7183" max="7183" width="11" customWidth="1"/>
    <col min="7425" max="7425" width="4.140625" customWidth="1"/>
    <col min="7426" max="7429" width="0" hidden="1" customWidth="1"/>
    <col min="7430" max="7430" width="9" bestFit="1" customWidth="1"/>
    <col min="7431" max="7431" width="6.28515625" bestFit="1" customWidth="1"/>
    <col min="7432" max="7434" width="0" hidden="1" customWidth="1"/>
    <col min="7435" max="7435" width="22" customWidth="1"/>
    <col min="7436" max="7436" width="14.5703125" bestFit="1" customWidth="1"/>
    <col min="7437" max="7437" width="30" bestFit="1" customWidth="1"/>
    <col min="7438" max="7438" width="12" customWidth="1"/>
    <col min="7439" max="7439" width="11" customWidth="1"/>
    <col min="7681" max="7681" width="4.140625" customWidth="1"/>
    <col min="7682" max="7685" width="0" hidden="1" customWidth="1"/>
    <col min="7686" max="7686" width="9" bestFit="1" customWidth="1"/>
    <col min="7687" max="7687" width="6.28515625" bestFit="1" customWidth="1"/>
    <col min="7688" max="7690" width="0" hidden="1" customWidth="1"/>
    <col min="7691" max="7691" width="22" customWidth="1"/>
    <col min="7692" max="7692" width="14.5703125" bestFit="1" customWidth="1"/>
    <col min="7693" max="7693" width="30" bestFit="1" customWidth="1"/>
    <col min="7694" max="7694" width="12" customWidth="1"/>
    <col min="7695" max="7695" width="11" customWidth="1"/>
    <col min="7937" max="7937" width="4.140625" customWidth="1"/>
    <col min="7938" max="7941" width="0" hidden="1" customWidth="1"/>
    <col min="7942" max="7942" width="9" bestFit="1" customWidth="1"/>
    <col min="7943" max="7943" width="6.28515625" bestFit="1" customWidth="1"/>
    <col min="7944" max="7946" width="0" hidden="1" customWidth="1"/>
    <col min="7947" max="7947" width="22" customWidth="1"/>
    <col min="7948" max="7948" width="14.5703125" bestFit="1" customWidth="1"/>
    <col min="7949" max="7949" width="30" bestFit="1" customWidth="1"/>
    <col min="7950" max="7950" width="12" customWidth="1"/>
    <col min="7951" max="7951" width="11" customWidth="1"/>
    <col min="8193" max="8193" width="4.140625" customWidth="1"/>
    <col min="8194" max="8197" width="0" hidden="1" customWidth="1"/>
    <col min="8198" max="8198" width="9" bestFit="1" customWidth="1"/>
    <col min="8199" max="8199" width="6.28515625" bestFit="1" customWidth="1"/>
    <col min="8200" max="8202" width="0" hidden="1" customWidth="1"/>
    <col min="8203" max="8203" width="22" customWidth="1"/>
    <col min="8204" max="8204" width="14.5703125" bestFit="1" customWidth="1"/>
    <col min="8205" max="8205" width="30" bestFit="1" customWidth="1"/>
    <col min="8206" max="8206" width="12" customWidth="1"/>
    <col min="8207" max="8207" width="11" customWidth="1"/>
    <col min="8449" max="8449" width="4.140625" customWidth="1"/>
    <col min="8450" max="8453" width="0" hidden="1" customWidth="1"/>
    <col min="8454" max="8454" width="9" bestFit="1" customWidth="1"/>
    <col min="8455" max="8455" width="6.28515625" bestFit="1" customWidth="1"/>
    <col min="8456" max="8458" width="0" hidden="1" customWidth="1"/>
    <col min="8459" max="8459" width="22" customWidth="1"/>
    <col min="8460" max="8460" width="14.5703125" bestFit="1" customWidth="1"/>
    <col min="8461" max="8461" width="30" bestFit="1" customWidth="1"/>
    <col min="8462" max="8462" width="12" customWidth="1"/>
    <col min="8463" max="8463" width="11" customWidth="1"/>
    <col min="8705" max="8705" width="4.140625" customWidth="1"/>
    <col min="8706" max="8709" width="0" hidden="1" customWidth="1"/>
    <col min="8710" max="8710" width="9" bestFit="1" customWidth="1"/>
    <col min="8711" max="8711" width="6.28515625" bestFit="1" customWidth="1"/>
    <col min="8712" max="8714" width="0" hidden="1" customWidth="1"/>
    <col min="8715" max="8715" width="22" customWidth="1"/>
    <col min="8716" max="8716" width="14.5703125" bestFit="1" customWidth="1"/>
    <col min="8717" max="8717" width="30" bestFit="1" customWidth="1"/>
    <col min="8718" max="8718" width="12" customWidth="1"/>
    <col min="8719" max="8719" width="11" customWidth="1"/>
    <col min="8961" max="8961" width="4.140625" customWidth="1"/>
    <col min="8962" max="8965" width="0" hidden="1" customWidth="1"/>
    <col min="8966" max="8966" width="9" bestFit="1" customWidth="1"/>
    <col min="8967" max="8967" width="6.28515625" bestFit="1" customWidth="1"/>
    <col min="8968" max="8970" width="0" hidden="1" customWidth="1"/>
    <col min="8971" max="8971" width="22" customWidth="1"/>
    <col min="8972" max="8972" width="14.5703125" bestFit="1" customWidth="1"/>
    <col min="8973" max="8973" width="30" bestFit="1" customWidth="1"/>
    <col min="8974" max="8974" width="12" customWidth="1"/>
    <col min="8975" max="8975" width="11" customWidth="1"/>
    <col min="9217" max="9217" width="4.140625" customWidth="1"/>
    <col min="9218" max="9221" width="0" hidden="1" customWidth="1"/>
    <col min="9222" max="9222" width="9" bestFit="1" customWidth="1"/>
    <col min="9223" max="9223" width="6.28515625" bestFit="1" customWidth="1"/>
    <col min="9224" max="9226" width="0" hidden="1" customWidth="1"/>
    <col min="9227" max="9227" width="22" customWidth="1"/>
    <col min="9228" max="9228" width="14.5703125" bestFit="1" customWidth="1"/>
    <col min="9229" max="9229" width="30" bestFit="1" customWidth="1"/>
    <col min="9230" max="9230" width="12" customWidth="1"/>
    <col min="9231" max="9231" width="11" customWidth="1"/>
    <col min="9473" max="9473" width="4.140625" customWidth="1"/>
    <col min="9474" max="9477" width="0" hidden="1" customWidth="1"/>
    <col min="9478" max="9478" width="9" bestFit="1" customWidth="1"/>
    <col min="9479" max="9479" width="6.28515625" bestFit="1" customWidth="1"/>
    <col min="9480" max="9482" width="0" hidden="1" customWidth="1"/>
    <col min="9483" max="9483" width="22" customWidth="1"/>
    <col min="9484" max="9484" width="14.5703125" bestFit="1" customWidth="1"/>
    <col min="9485" max="9485" width="30" bestFit="1" customWidth="1"/>
    <col min="9486" max="9486" width="12" customWidth="1"/>
    <col min="9487" max="9487" width="11" customWidth="1"/>
    <col min="9729" max="9729" width="4.140625" customWidth="1"/>
    <col min="9730" max="9733" width="0" hidden="1" customWidth="1"/>
    <col min="9734" max="9734" width="9" bestFit="1" customWidth="1"/>
    <col min="9735" max="9735" width="6.28515625" bestFit="1" customWidth="1"/>
    <col min="9736" max="9738" width="0" hidden="1" customWidth="1"/>
    <col min="9739" max="9739" width="22" customWidth="1"/>
    <col min="9740" max="9740" width="14.5703125" bestFit="1" customWidth="1"/>
    <col min="9741" max="9741" width="30" bestFit="1" customWidth="1"/>
    <col min="9742" max="9742" width="12" customWidth="1"/>
    <col min="9743" max="9743" width="11" customWidth="1"/>
    <col min="9985" max="9985" width="4.140625" customWidth="1"/>
    <col min="9986" max="9989" width="0" hidden="1" customWidth="1"/>
    <col min="9990" max="9990" width="9" bestFit="1" customWidth="1"/>
    <col min="9991" max="9991" width="6.28515625" bestFit="1" customWidth="1"/>
    <col min="9992" max="9994" width="0" hidden="1" customWidth="1"/>
    <col min="9995" max="9995" width="22" customWidth="1"/>
    <col min="9996" max="9996" width="14.5703125" bestFit="1" customWidth="1"/>
    <col min="9997" max="9997" width="30" bestFit="1" customWidth="1"/>
    <col min="9998" max="9998" width="12" customWidth="1"/>
    <col min="9999" max="9999" width="11" customWidth="1"/>
    <col min="10241" max="10241" width="4.140625" customWidth="1"/>
    <col min="10242" max="10245" width="0" hidden="1" customWidth="1"/>
    <col min="10246" max="10246" width="9" bestFit="1" customWidth="1"/>
    <col min="10247" max="10247" width="6.28515625" bestFit="1" customWidth="1"/>
    <col min="10248" max="10250" width="0" hidden="1" customWidth="1"/>
    <col min="10251" max="10251" width="22" customWidth="1"/>
    <col min="10252" max="10252" width="14.5703125" bestFit="1" customWidth="1"/>
    <col min="10253" max="10253" width="30" bestFit="1" customWidth="1"/>
    <col min="10254" max="10254" width="12" customWidth="1"/>
    <col min="10255" max="10255" width="11" customWidth="1"/>
    <col min="10497" max="10497" width="4.140625" customWidth="1"/>
    <col min="10498" max="10501" width="0" hidden="1" customWidth="1"/>
    <col min="10502" max="10502" width="9" bestFit="1" customWidth="1"/>
    <col min="10503" max="10503" width="6.28515625" bestFit="1" customWidth="1"/>
    <col min="10504" max="10506" width="0" hidden="1" customWidth="1"/>
    <col min="10507" max="10507" width="22" customWidth="1"/>
    <col min="10508" max="10508" width="14.5703125" bestFit="1" customWidth="1"/>
    <col min="10509" max="10509" width="30" bestFit="1" customWidth="1"/>
    <col min="10510" max="10510" width="12" customWidth="1"/>
    <col min="10511" max="10511" width="11" customWidth="1"/>
    <col min="10753" max="10753" width="4.140625" customWidth="1"/>
    <col min="10754" max="10757" width="0" hidden="1" customWidth="1"/>
    <col min="10758" max="10758" width="9" bestFit="1" customWidth="1"/>
    <col min="10759" max="10759" width="6.28515625" bestFit="1" customWidth="1"/>
    <col min="10760" max="10762" width="0" hidden="1" customWidth="1"/>
    <col min="10763" max="10763" width="22" customWidth="1"/>
    <col min="10764" max="10764" width="14.5703125" bestFit="1" customWidth="1"/>
    <col min="10765" max="10765" width="30" bestFit="1" customWidth="1"/>
    <col min="10766" max="10766" width="12" customWidth="1"/>
    <col min="10767" max="10767" width="11" customWidth="1"/>
    <col min="11009" max="11009" width="4.140625" customWidth="1"/>
    <col min="11010" max="11013" width="0" hidden="1" customWidth="1"/>
    <col min="11014" max="11014" width="9" bestFit="1" customWidth="1"/>
    <col min="11015" max="11015" width="6.28515625" bestFit="1" customWidth="1"/>
    <col min="11016" max="11018" width="0" hidden="1" customWidth="1"/>
    <col min="11019" max="11019" width="22" customWidth="1"/>
    <col min="11020" max="11020" width="14.5703125" bestFit="1" customWidth="1"/>
    <col min="11021" max="11021" width="30" bestFit="1" customWidth="1"/>
    <col min="11022" max="11022" width="12" customWidth="1"/>
    <col min="11023" max="11023" width="11" customWidth="1"/>
    <col min="11265" max="11265" width="4.140625" customWidth="1"/>
    <col min="11266" max="11269" width="0" hidden="1" customWidth="1"/>
    <col min="11270" max="11270" width="9" bestFit="1" customWidth="1"/>
    <col min="11271" max="11271" width="6.28515625" bestFit="1" customWidth="1"/>
    <col min="11272" max="11274" width="0" hidden="1" customWidth="1"/>
    <col min="11275" max="11275" width="22" customWidth="1"/>
    <col min="11276" max="11276" width="14.5703125" bestFit="1" customWidth="1"/>
    <col min="11277" max="11277" width="30" bestFit="1" customWidth="1"/>
    <col min="11278" max="11278" width="12" customWidth="1"/>
    <col min="11279" max="11279" width="11" customWidth="1"/>
    <col min="11521" max="11521" width="4.140625" customWidth="1"/>
    <col min="11522" max="11525" width="0" hidden="1" customWidth="1"/>
    <col min="11526" max="11526" width="9" bestFit="1" customWidth="1"/>
    <col min="11527" max="11527" width="6.28515625" bestFit="1" customWidth="1"/>
    <col min="11528" max="11530" width="0" hidden="1" customWidth="1"/>
    <col min="11531" max="11531" width="22" customWidth="1"/>
    <col min="11532" max="11532" width="14.5703125" bestFit="1" customWidth="1"/>
    <col min="11533" max="11533" width="30" bestFit="1" customWidth="1"/>
    <col min="11534" max="11534" width="12" customWidth="1"/>
    <col min="11535" max="11535" width="11" customWidth="1"/>
    <col min="11777" max="11777" width="4.140625" customWidth="1"/>
    <col min="11778" max="11781" width="0" hidden="1" customWidth="1"/>
    <col min="11782" max="11782" width="9" bestFit="1" customWidth="1"/>
    <col min="11783" max="11783" width="6.28515625" bestFit="1" customWidth="1"/>
    <col min="11784" max="11786" width="0" hidden="1" customWidth="1"/>
    <col min="11787" max="11787" width="22" customWidth="1"/>
    <col min="11788" max="11788" width="14.5703125" bestFit="1" customWidth="1"/>
    <col min="11789" max="11789" width="30" bestFit="1" customWidth="1"/>
    <col min="11790" max="11790" width="12" customWidth="1"/>
    <col min="11791" max="11791" width="11" customWidth="1"/>
    <col min="12033" max="12033" width="4.140625" customWidth="1"/>
    <col min="12034" max="12037" width="0" hidden="1" customWidth="1"/>
    <col min="12038" max="12038" width="9" bestFit="1" customWidth="1"/>
    <col min="12039" max="12039" width="6.28515625" bestFit="1" customWidth="1"/>
    <col min="12040" max="12042" width="0" hidden="1" customWidth="1"/>
    <col min="12043" max="12043" width="22" customWidth="1"/>
    <col min="12044" max="12044" width="14.5703125" bestFit="1" customWidth="1"/>
    <col min="12045" max="12045" width="30" bestFit="1" customWidth="1"/>
    <col min="12046" max="12046" width="12" customWidth="1"/>
    <col min="12047" max="12047" width="11" customWidth="1"/>
    <col min="12289" max="12289" width="4.140625" customWidth="1"/>
    <col min="12290" max="12293" width="0" hidden="1" customWidth="1"/>
    <col min="12294" max="12294" width="9" bestFit="1" customWidth="1"/>
    <col min="12295" max="12295" width="6.28515625" bestFit="1" customWidth="1"/>
    <col min="12296" max="12298" width="0" hidden="1" customWidth="1"/>
    <col min="12299" max="12299" width="22" customWidth="1"/>
    <col min="12300" max="12300" width="14.5703125" bestFit="1" customWidth="1"/>
    <col min="12301" max="12301" width="30" bestFit="1" customWidth="1"/>
    <col min="12302" max="12302" width="12" customWidth="1"/>
    <col min="12303" max="12303" width="11" customWidth="1"/>
    <col min="12545" max="12545" width="4.140625" customWidth="1"/>
    <col min="12546" max="12549" width="0" hidden="1" customWidth="1"/>
    <col min="12550" max="12550" width="9" bestFit="1" customWidth="1"/>
    <col min="12551" max="12551" width="6.28515625" bestFit="1" customWidth="1"/>
    <col min="12552" max="12554" width="0" hidden="1" customWidth="1"/>
    <col min="12555" max="12555" width="22" customWidth="1"/>
    <col min="12556" max="12556" width="14.5703125" bestFit="1" customWidth="1"/>
    <col min="12557" max="12557" width="30" bestFit="1" customWidth="1"/>
    <col min="12558" max="12558" width="12" customWidth="1"/>
    <col min="12559" max="12559" width="11" customWidth="1"/>
    <col min="12801" max="12801" width="4.140625" customWidth="1"/>
    <col min="12802" max="12805" width="0" hidden="1" customWidth="1"/>
    <col min="12806" max="12806" width="9" bestFit="1" customWidth="1"/>
    <col min="12807" max="12807" width="6.28515625" bestFit="1" customWidth="1"/>
    <col min="12808" max="12810" width="0" hidden="1" customWidth="1"/>
    <col min="12811" max="12811" width="22" customWidth="1"/>
    <col min="12812" max="12812" width="14.5703125" bestFit="1" customWidth="1"/>
    <col min="12813" max="12813" width="30" bestFit="1" customWidth="1"/>
    <col min="12814" max="12814" width="12" customWidth="1"/>
    <col min="12815" max="12815" width="11" customWidth="1"/>
    <col min="13057" max="13057" width="4.140625" customWidth="1"/>
    <col min="13058" max="13061" width="0" hidden="1" customWidth="1"/>
    <col min="13062" max="13062" width="9" bestFit="1" customWidth="1"/>
    <col min="13063" max="13063" width="6.28515625" bestFit="1" customWidth="1"/>
    <col min="13064" max="13066" width="0" hidden="1" customWidth="1"/>
    <col min="13067" max="13067" width="22" customWidth="1"/>
    <col min="13068" max="13068" width="14.5703125" bestFit="1" customWidth="1"/>
    <col min="13069" max="13069" width="30" bestFit="1" customWidth="1"/>
    <col min="13070" max="13070" width="12" customWidth="1"/>
    <col min="13071" max="13071" width="11" customWidth="1"/>
    <col min="13313" max="13313" width="4.140625" customWidth="1"/>
    <col min="13314" max="13317" width="0" hidden="1" customWidth="1"/>
    <col min="13318" max="13318" width="9" bestFit="1" customWidth="1"/>
    <col min="13319" max="13319" width="6.28515625" bestFit="1" customWidth="1"/>
    <col min="13320" max="13322" width="0" hidden="1" customWidth="1"/>
    <col min="13323" max="13323" width="22" customWidth="1"/>
    <col min="13324" max="13324" width="14.5703125" bestFit="1" customWidth="1"/>
    <col min="13325" max="13325" width="30" bestFit="1" customWidth="1"/>
    <col min="13326" max="13326" width="12" customWidth="1"/>
    <col min="13327" max="13327" width="11" customWidth="1"/>
    <col min="13569" max="13569" width="4.140625" customWidth="1"/>
    <col min="13570" max="13573" width="0" hidden="1" customWidth="1"/>
    <col min="13574" max="13574" width="9" bestFit="1" customWidth="1"/>
    <col min="13575" max="13575" width="6.28515625" bestFit="1" customWidth="1"/>
    <col min="13576" max="13578" width="0" hidden="1" customWidth="1"/>
    <col min="13579" max="13579" width="22" customWidth="1"/>
    <col min="13580" max="13580" width="14.5703125" bestFit="1" customWidth="1"/>
    <col min="13581" max="13581" width="30" bestFit="1" customWidth="1"/>
    <col min="13582" max="13582" width="12" customWidth="1"/>
    <col min="13583" max="13583" width="11" customWidth="1"/>
    <col min="13825" max="13825" width="4.140625" customWidth="1"/>
    <col min="13826" max="13829" width="0" hidden="1" customWidth="1"/>
    <col min="13830" max="13830" width="9" bestFit="1" customWidth="1"/>
    <col min="13831" max="13831" width="6.28515625" bestFit="1" customWidth="1"/>
    <col min="13832" max="13834" width="0" hidden="1" customWidth="1"/>
    <col min="13835" max="13835" width="22" customWidth="1"/>
    <col min="13836" max="13836" width="14.5703125" bestFit="1" customWidth="1"/>
    <col min="13837" max="13837" width="30" bestFit="1" customWidth="1"/>
    <col min="13838" max="13838" width="12" customWidth="1"/>
    <col min="13839" max="13839" width="11" customWidth="1"/>
    <col min="14081" max="14081" width="4.140625" customWidth="1"/>
    <col min="14082" max="14085" width="0" hidden="1" customWidth="1"/>
    <col min="14086" max="14086" width="9" bestFit="1" customWidth="1"/>
    <col min="14087" max="14087" width="6.28515625" bestFit="1" customWidth="1"/>
    <col min="14088" max="14090" width="0" hidden="1" customWidth="1"/>
    <col min="14091" max="14091" width="22" customWidth="1"/>
    <col min="14092" max="14092" width="14.5703125" bestFit="1" customWidth="1"/>
    <col min="14093" max="14093" width="30" bestFit="1" customWidth="1"/>
    <col min="14094" max="14094" width="12" customWidth="1"/>
    <col min="14095" max="14095" width="11" customWidth="1"/>
    <col min="14337" max="14337" width="4.140625" customWidth="1"/>
    <col min="14338" max="14341" width="0" hidden="1" customWidth="1"/>
    <col min="14342" max="14342" width="9" bestFit="1" customWidth="1"/>
    <col min="14343" max="14343" width="6.28515625" bestFit="1" customWidth="1"/>
    <col min="14344" max="14346" width="0" hidden="1" customWidth="1"/>
    <col min="14347" max="14347" width="22" customWidth="1"/>
    <col min="14348" max="14348" width="14.5703125" bestFit="1" customWidth="1"/>
    <col min="14349" max="14349" width="30" bestFit="1" customWidth="1"/>
    <col min="14350" max="14350" width="12" customWidth="1"/>
    <col min="14351" max="14351" width="11" customWidth="1"/>
    <col min="14593" max="14593" width="4.140625" customWidth="1"/>
    <col min="14594" max="14597" width="0" hidden="1" customWidth="1"/>
    <col min="14598" max="14598" width="9" bestFit="1" customWidth="1"/>
    <col min="14599" max="14599" width="6.28515625" bestFit="1" customWidth="1"/>
    <col min="14600" max="14602" width="0" hidden="1" customWidth="1"/>
    <col min="14603" max="14603" width="22" customWidth="1"/>
    <col min="14604" max="14604" width="14.5703125" bestFit="1" customWidth="1"/>
    <col min="14605" max="14605" width="30" bestFit="1" customWidth="1"/>
    <col min="14606" max="14606" width="12" customWidth="1"/>
    <col min="14607" max="14607" width="11" customWidth="1"/>
    <col min="14849" max="14849" width="4.140625" customWidth="1"/>
    <col min="14850" max="14853" width="0" hidden="1" customWidth="1"/>
    <col min="14854" max="14854" width="9" bestFit="1" customWidth="1"/>
    <col min="14855" max="14855" width="6.28515625" bestFit="1" customWidth="1"/>
    <col min="14856" max="14858" width="0" hidden="1" customWidth="1"/>
    <col min="14859" max="14859" width="22" customWidth="1"/>
    <col min="14860" max="14860" width="14.5703125" bestFit="1" customWidth="1"/>
    <col min="14861" max="14861" width="30" bestFit="1" customWidth="1"/>
    <col min="14862" max="14862" width="12" customWidth="1"/>
    <col min="14863" max="14863" width="11" customWidth="1"/>
    <col min="15105" max="15105" width="4.140625" customWidth="1"/>
    <col min="15106" max="15109" width="0" hidden="1" customWidth="1"/>
    <col min="15110" max="15110" width="9" bestFit="1" customWidth="1"/>
    <col min="15111" max="15111" width="6.28515625" bestFit="1" customWidth="1"/>
    <col min="15112" max="15114" width="0" hidden="1" customWidth="1"/>
    <col min="15115" max="15115" width="22" customWidth="1"/>
    <col min="15116" max="15116" width="14.5703125" bestFit="1" customWidth="1"/>
    <col min="15117" max="15117" width="30" bestFit="1" customWidth="1"/>
    <col min="15118" max="15118" width="12" customWidth="1"/>
    <col min="15119" max="15119" width="11" customWidth="1"/>
    <col min="15361" max="15361" width="4.140625" customWidth="1"/>
    <col min="15362" max="15365" width="0" hidden="1" customWidth="1"/>
    <col min="15366" max="15366" width="9" bestFit="1" customWidth="1"/>
    <col min="15367" max="15367" width="6.28515625" bestFit="1" customWidth="1"/>
    <col min="15368" max="15370" width="0" hidden="1" customWidth="1"/>
    <col min="15371" max="15371" width="22" customWidth="1"/>
    <col min="15372" max="15372" width="14.5703125" bestFit="1" customWidth="1"/>
    <col min="15373" max="15373" width="30" bestFit="1" customWidth="1"/>
    <col min="15374" max="15374" width="12" customWidth="1"/>
    <col min="15375" max="15375" width="11" customWidth="1"/>
    <col min="15617" max="15617" width="4.140625" customWidth="1"/>
    <col min="15618" max="15621" width="0" hidden="1" customWidth="1"/>
    <col min="15622" max="15622" width="9" bestFit="1" customWidth="1"/>
    <col min="15623" max="15623" width="6.28515625" bestFit="1" customWidth="1"/>
    <col min="15624" max="15626" width="0" hidden="1" customWidth="1"/>
    <col min="15627" max="15627" width="22" customWidth="1"/>
    <col min="15628" max="15628" width="14.5703125" bestFit="1" customWidth="1"/>
    <col min="15629" max="15629" width="30" bestFit="1" customWidth="1"/>
    <col min="15630" max="15630" width="12" customWidth="1"/>
    <col min="15631" max="15631" width="11" customWidth="1"/>
    <col min="15873" max="15873" width="4.140625" customWidth="1"/>
    <col min="15874" max="15877" width="0" hidden="1" customWidth="1"/>
    <col min="15878" max="15878" width="9" bestFit="1" customWidth="1"/>
    <col min="15879" max="15879" width="6.28515625" bestFit="1" customWidth="1"/>
    <col min="15880" max="15882" width="0" hidden="1" customWidth="1"/>
    <col min="15883" max="15883" width="22" customWidth="1"/>
    <col min="15884" max="15884" width="14.5703125" bestFit="1" customWidth="1"/>
    <col min="15885" max="15885" width="30" bestFit="1" customWidth="1"/>
    <col min="15886" max="15886" width="12" customWidth="1"/>
    <col min="15887" max="15887" width="11" customWidth="1"/>
    <col min="16129" max="16129" width="4.140625" customWidth="1"/>
    <col min="16130" max="16133" width="0" hidden="1" customWidth="1"/>
    <col min="16134" max="16134" width="9" bestFit="1" customWidth="1"/>
    <col min="16135" max="16135" width="6.28515625" bestFit="1" customWidth="1"/>
    <col min="16136" max="16138" width="0" hidden="1" customWidth="1"/>
    <col min="16139" max="16139" width="22" customWidth="1"/>
    <col min="16140" max="16140" width="14.5703125" bestFit="1" customWidth="1"/>
    <col min="16141" max="16141" width="30" bestFit="1" customWidth="1"/>
    <col min="16142" max="16142" width="12" customWidth="1"/>
    <col min="16143" max="16143" width="11" customWidth="1"/>
  </cols>
  <sheetData>
    <row r="1" spans="1:15" ht="17.25" customHeight="1">
      <c r="B1" s="124" t="str">
        <f>S1_Title</f>
        <v>Протокол проверки результатов Единого государственного экзамена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7.25" customHeight="1">
      <c r="B2" s="124" t="str">
        <f>S1_FileName</f>
        <v>42-Кемеровская область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0"/>
      <c r="O2" s="2"/>
    </row>
    <row r="3" spans="1:15" ht="17.25" customHeight="1">
      <c r="B3" s="126" t="str">
        <f>S1_InstType</f>
        <v xml:space="preserve">Код ОУ: </v>
      </c>
      <c r="C3" s="126"/>
      <c r="D3" s="126"/>
      <c r="E3" s="126"/>
      <c r="F3" s="126"/>
      <c r="G3" s="126"/>
      <c r="H3" s="126"/>
      <c r="I3" s="126"/>
      <c r="J3" s="127" t="str">
        <f>S1_SchoolCode</f>
        <v>431049</v>
      </c>
      <c r="K3" s="127"/>
      <c r="L3" s="127"/>
      <c r="M3" s="127"/>
      <c r="N3" s="21"/>
    </row>
    <row r="4" spans="1:15" ht="17.25" customHeight="1">
      <c r="B4" s="128" t="str">
        <f>S1_SubjectCode</f>
        <v>18-Литература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20"/>
    </row>
    <row r="5" spans="1:15" ht="17.25" customHeight="1" thickBot="1">
      <c r="B5" s="123" t="s">
        <v>2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9"/>
      <c r="O5" s="11" t="str">
        <f>S1_MinBall</f>
        <v>32</v>
      </c>
    </row>
    <row r="6" spans="1:15" ht="17.25" customHeight="1">
      <c r="B6" s="38" t="s">
        <v>1</v>
      </c>
      <c r="C6" s="39" t="str">
        <f>S1_FName1</f>
        <v>Класс</v>
      </c>
      <c r="D6" s="39" t="str">
        <f>S1_FName2</f>
        <v>Код ППЭ</v>
      </c>
      <c r="E6" s="39" t="str">
        <f>S1_FName3</f>
        <v>Аудитория</v>
      </c>
      <c r="F6" s="39" t="str">
        <f>S1_FName4</f>
        <v>Фамилия</v>
      </c>
      <c r="G6" s="39" t="str">
        <f>S1_FName5</f>
        <v>Имя</v>
      </c>
      <c r="H6" s="39" t="str">
        <f>S1_FName6</f>
        <v>Отчество</v>
      </c>
      <c r="I6" s="39" t="str">
        <f>S1_FName13</f>
        <v>Серия документа</v>
      </c>
      <c r="J6" s="39" t="str">
        <f>S1_FName14</f>
        <v>Номер документа</v>
      </c>
      <c r="K6" s="39" t="str">
        <f>S1_FName10</f>
        <v>Задания типа А</v>
      </c>
      <c r="L6" s="39" t="str">
        <f>S1_FName11</f>
        <v>Задания типа В</v>
      </c>
      <c r="M6" s="39" t="str">
        <f>S1_FName12</f>
        <v>Задания типа C</v>
      </c>
      <c r="N6" s="40" t="str">
        <f>S1_FName18</f>
        <v>Первичный балл</v>
      </c>
      <c r="O6" s="41" t="str">
        <f>S1_FName15</f>
        <v>Балл</v>
      </c>
    </row>
    <row r="7" spans="1:15" ht="17.25" customHeight="1">
      <c r="A7" s="4"/>
      <c r="B7" s="42">
        <v>1</v>
      </c>
      <c r="C7" s="5" t="s">
        <v>28</v>
      </c>
      <c r="D7" s="5">
        <v>870</v>
      </c>
      <c r="E7" s="5" t="s">
        <v>230</v>
      </c>
      <c r="F7" s="6" t="s">
        <v>101</v>
      </c>
      <c r="G7" s="6" t="s">
        <v>102</v>
      </c>
      <c r="H7" s="6" t="s">
        <v>81</v>
      </c>
      <c r="I7" s="6" t="s">
        <v>42</v>
      </c>
      <c r="J7" s="6" t="s">
        <v>103</v>
      </c>
      <c r="K7" s="6"/>
      <c r="L7" s="6" t="s">
        <v>231</v>
      </c>
      <c r="M7" s="6" t="s">
        <v>232</v>
      </c>
      <c r="N7" s="15">
        <v>21</v>
      </c>
      <c r="O7" s="55">
        <v>55</v>
      </c>
    </row>
    <row r="8" spans="1:15" ht="17.25" customHeight="1">
      <c r="A8" s="4"/>
      <c r="B8" s="42">
        <v>2</v>
      </c>
      <c r="C8" s="5" t="s">
        <v>28</v>
      </c>
      <c r="D8" s="5">
        <v>870</v>
      </c>
      <c r="E8" s="5" t="s">
        <v>233</v>
      </c>
      <c r="F8" s="6" t="s">
        <v>146</v>
      </c>
      <c r="G8" s="6" t="s">
        <v>147</v>
      </c>
      <c r="H8" s="6" t="s">
        <v>148</v>
      </c>
      <c r="I8" s="6" t="s">
        <v>42</v>
      </c>
      <c r="J8" s="6" t="s">
        <v>149</v>
      </c>
      <c r="K8" s="6"/>
      <c r="L8" s="6" t="s">
        <v>234</v>
      </c>
      <c r="M8" s="6" t="s">
        <v>235</v>
      </c>
      <c r="N8" s="15">
        <v>25</v>
      </c>
      <c r="O8" s="55">
        <v>61</v>
      </c>
    </row>
    <row r="9" spans="1:15" ht="17.25" customHeight="1">
      <c r="A9" s="4"/>
      <c r="B9" s="42">
        <v>3</v>
      </c>
      <c r="C9" s="5" t="s">
        <v>28</v>
      </c>
      <c r="D9" s="5">
        <v>870</v>
      </c>
      <c r="E9" s="5" t="s">
        <v>230</v>
      </c>
      <c r="F9" s="6" t="s">
        <v>168</v>
      </c>
      <c r="G9" s="6" t="s">
        <v>169</v>
      </c>
      <c r="H9" s="6" t="s">
        <v>170</v>
      </c>
      <c r="I9" s="6" t="s">
        <v>51</v>
      </c>
      <c r="J9" s="6" t="s">
        <v>171</v>
      </c>
      <c r="K9" s="6"/>
      <c r="L9" s="6" t="s">
        <v>236</v>
      </c>
      <c r="M9" s="6" t="s">
        <v>237</v>
      </c>
      <c r="N9" s="15">
        <v>25</v>
      </c>
      <c r="O9" s="55">
        <v>61</v>
      </c>
    </row>
    <row r="10" spans="1:15" ht="17.25" customHeight="1" thickBot="1">
      <c r="A10" s="1"/>
      <c r="B10" s="7"/>
      <c r="C10" s="8"/>
      <c r="D10" s="9"/>
      <c r="E10" s="9"/>
      <c r="F10" s="9"/>
      <c r="G10" s="9"/>
      <c r="H10" s="9"/>
      <c r="I10" s="9"/>
      <c r="J10" s="9"/>
      <c r="K10" s="9"/>
      <c r="L10" s="9"/>
      <c r="M10" s="9" t="s">
        <v>0</v>
      </c>
      <c r="N10" s="16"/>
      <c r="O10" s="56">
        <f>AVERAGE(O7:O9)</f>
        <v>59</v>
      </c>
    </row>
    <row r="11" spans="1:15" ht="17.25" customHeight="1">
      <c r="A11" s="1"/>
      <c r="B11" s="1"/>
      <c r="C11" s="1" t="s">
        <v>238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3" spans="1:15" ht="17.25" customHeight="1">
      <c r="B13" s="124" t="s">
        <v>5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</row>
    <row r="14" spans="1:15" ht="17.25" customHeight="1">
      <c r="B14" s="124" t="s">
        <v>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20"/>
      <c r="O14" s="2"/>
    </row>
    <row r="15" spans="1:15" ht="17.25" customHeight="1">
      <c r="B15" s="126" t="s">
        <v>6</v>
      </c>
      <c r="C15" s="126"/>
      <c r="D15" s="126"/>
      <c r="E15" s="126"/>
      <c r="F15" s="126"/>
      <c r="G15" s="126"/>
      <c r="H15" s="126"/>
      <c r="I15" s="126"/>
      <c r="J15" s="127" t="s">
        <v>7</v>
      </c>
      <c r="K15" s="127"/>
      <c r="L15" s="127"/>
      <c r="M15" s="127"/>
      <c r="N15" s="21"/>
    </row>
    <row r="16" spans="1:15" ht="17.25" customHeight="1">
      <c r="B16" s="128" t="s">
        <v>239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20"/>
    </row>
    <row r="17" spans="1:15" ht="17.25" customHeight="1" thickBot="1">
      <c r="B17" s="123" t="s">
        <v>2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9"/>
      <c r="O17" s="11" t="s">
        <v>240</v>
      </c>
    </row>
    <row r="18" spans="1:15" ht="17.25" customHeight="1">
      <c r="B18" s="38" t="s">
        <v>1</v>
      </c>
      <c r="C18" s="39" t="s">
        <v>11</v>
      </c>
      <c r="D18" s="39" t="s">
        <v>12</v>
      </c>
      <c r="E18" s="39" t="s">
        <v>13</v>
      </c>
      <c r="F18" s="39" t="s">
        <v>14</v>
      </c>
      <c r="G18" s="39" t="s">
        <v>15</v>
      </c>
      <c r="H18" s="39" t="s">
        <v>16</v>
      </c>
      <c r="I18" s="39" t="s">
        <v>23</v>
      </c>
      <c r="J18" s="39" t="s">
        <v>24</v>
      </c>
      <c r="K18" s="39" t="s">
        <v>20</v>
      </c>
      <c r="L18" s="39" t="s">
        <v>21</v>
      </c>
      <c r="M18" s="39" t="s">
        <v>22</v>
      </c>
      <c r="N18" s="40" t="s">
        <v>18</v>
      </c>
      <c r="O18" s="41" t="s">
        <v>25</v>
      </c>
    </row>
    <row r="19" spans="1:15" ht="17.25" customHeight="1">
      <c r="B19" s="42">
        <v>1</v>
      </c>
      <c r="C19" s="5" t="s">
        <v>28</v>
      </c>
      <c r="D19" s="5">
        <v>871</v>
      </c>
      <c r="E19" s="5" t="s">
        <v>241</v>
      </c>
      <c r="F19" s="6" t="s">
        <v>86</v>
      </c>
      <c r="G19" s="6" t="s">
        <v>87</v>
      </c>
      <c r="H19" s="6" t="s">
        <v>88</v>
      </c>
      <c r="I19" s="6" t="s">
        <v>51</v>
      </c>
      <c r="J19" s="6" t="s">
        <v>89</v>
      </c>
      <c r="K19" s="6" t="s">
        <v>242</v>
      </c>
      <c r="L19" s="6" t="s">
        <v>243</v>
      </c>
      <c r="M19" s="6" t="s">
        <v>244</v>
      </c>
      <c r="N19" s="15">
        <v>18</v>
      </c>
      <c r="O19" s="55">
        <v>61</v>
      </c>
    </row>
    <row r="20" spans="1:15" ht="17.25" customHeight="1" thickBot="1">
      <c r="B20" s="7"/>
      <c r="C20" s="8"/>
      <c r="D20" s="9"/>
      <c r="E20" s="9"/>
      <c r="F20" s="9"/>
      <c r="G20" s="9"/>
      <c r="H20" s="9"/>
      <c r="I20" s="9"/>
      <c r="J20" s="9"/>
      <c r="K20" s="9"/>
      <c r="L20" s="9"/>
      <c r="M20" s="9" t="s">
        <v>0</v>
      </c>
      <c r="N20" s="16"/>
      <c r="O20" s="10"/>
    </row>
    <row r="23" spans="1:15" ht="17.25" customHeight="1">
      <c r="B23" s="124" t="s">
        <v>5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</row>
    <row r="24" spans="1:15" ht="17.25" customHeight="1">
      <c r="B24" s="124" t="s">
        <v>9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</row>
    <row r="25" spans="1:15" ht="17.25" customHeight="1">
      <c r="B25" s="126" t="s">
        <v>6</v>
      </c>
      <c r="C25" s="126"/>
      <c r="D25" s="126"/>
      <c r="E25" s="126"/>
      <c r="F25" s="126"/>
      <c r="G25" s="126"/>
      <c r="H25" s="126"/>
      <c r="I25" s="126"/>
      <c r="J25" s="127" t="s">
        <v>7</v>
      </c>
      <c r="K25" s="127"/>
      <c r="L25" s="127"/>
      <c r="M25" s="127"/>
    </row>
    <row r="26" spans="1:15" ht="17.25" customHeight="1">
      <c r="B26" s="128" t="s">
        <v>245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</row>
    <row r="27" spans="1:15" ht="17.25" customHeight="1" thickBot="1">
      <c r="B27" s="123" t="s">
        <v>2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9"/>
      <c r="O27" s="11" t="s">
        <v>10</v>
      </c>
    </row>
    <row r="28" spans="1:15" ht="17.25" customHeight="1">
      <c r="B28" s="38" t="s">
        <v>1</v>
      </c>
      <c r="C28" s="39" t="s">
        <v>11</v>
      </c>
      <c r="D28" s="39" t="s">
        <v>12</v>
      </c>
      <c r="E28" s="39" t="s">
        <v>13</v>
      </c>
      <c r="F28" s="39" t="s">
        <v>14</v>
      </c>
      <c r="G28" s="39" t="s">
        <v>15</v>
      </c>
      <c r="H28" s="39" t="s">
        <v>16</v>
      </c>
      <c r="I28" s="39" t="s">
        <v>23</v>
      </c>
      <c r="J28" s="39" t="s">
        <v>24</v>
      </c>
      <c r="K28" s="39" t="s">
        <v>20</v>
      </c>
      <c r="L28" s="39" t="s">
        <v>21</v>
      </c>
      <c r="M28" s="39" t="s">
        <v>22</v>
      </c>
      <c r="N28" s="40" t="s">
        <v>18</v>
      </c>
      <c r="O28" s="41" t="s">
        <v>25</v>
      </c>
    </row>
    <row r="29" spans="1:15" ht="30.75" customHeight="1">
      <c r="A29" s="4"/>
      <c r="B29" s="42">
        <v>1</v>
      </c>
      <c r="C29" s="5" t="s">
        <v>28</v>
      </c>
      <c r="D29" s="5">
        <v>871</v>
      </c>
      <c r="E29" s="5" t="s">
        <v>246</v>
      </c>
      <c r="F29" s="6" t="s">
        <v>80</v>
      </c>
      <c r="G29" s="6" t="s">
        <v>66</v>
      </c>
      <c r="H29" s="6" t="s">
        <v>81</v>
      </c>
      <c r="I29" s="6" t="s">
        <v>42</v>
      </c>
      <c r="J29" s="6" t="s">
        <v>82</v>
      </c>
      <c r="K29" s="57" t="s">
        <v>247</v>
      </c>
      <c r="L29" s="6" t="s">
        <v>248</v>
      </c>
      <c r="M29" s="6" t="s">
        <v>249</v>
      </c>
      <c r="N29" s="15">
        <v>30</v>
      </c>
      <c r="O29" s="55">
        <v>49</v>
      </c>
    </row>
    <row r="30" spans="1:15" ht="26.25" customHeight="1">
      <c r="A30" s="4"/>
      <c r="B30" s="42">
        <v>2</v>
      </c>
      <c r="C30" s="5" t="s">
        <v>28</v>
      </c>
      <c r="D30" s="5">
        <v>871</v>
      </c>
      <c r="E30" s="5" t="s">
        <v>246</v>
      </c>
      <c r="F30" s="6" t="s">
        <v>129</v>
      </c>
      <c r="G30" s="6" t="s">
        <v>49</v>
      </c>
      <c r="H30" s="6" t="s">
        <v>130</v>
      </c>
      <c r="I30" s="6" t="s">
        <v>51</v>
      </c>
      <c r="J30" s="6" t="s">
        <v>131</v>
      </c>
      <c r="K30" s="57" t="s">
        <v>250</v>
      </c>
      <c r="L30" s="6" t="s">
        <v>251</v>
      </c>
      <c r="M30" s="6" t="s">
        <v>252</v>
      </c>
      <c r="N30" s="15">
        <v>33</v>
      </c>
      <c r="O30" s="55">
        <v>52</v>
      </c>
    </row>
    <row r="31" spans="1:15" ht="33.75" customHeight="1">
      <c r="A31" s="4"/>
      <c r="B31" s="42">
        <v>3</v>
      </c>
      <c r="C31" s="5" t="s">
        <v>28</v>
      </c>
      <c r="D31" s="5">
        <v>871</v>
      </c>
      <c r="E31" s="5" t="s">
        <v>253</v>
      </c>
      <c r="F31" s="6" t="s">
        <v>161</v>
      </c>
      <c r="G31" s="6" t="s">
        <v>162</v>
      </c>
      <c r="H31" s="6" t="s">
        <v>163</v>
      </c>
      <c r="I31" s="6" t="s">
        <v>42</v>
      </c>
      <c r="J31" s="6" t="s">
        <v>164</v>
      </c>
      <c r="K31" s="57" t="s">
        <v>254</v>
      </c>
      <c r="L31" s="6" t="s">
        <v>255</v>
      </c>
      <c r="M31" s="6" t="s">
        <v>256</v>
      </c>
      <c r="N31" s="15">
        <v>19</v>
      </c>
      <c r="O31" s="55">
        <v>38</v>
      </c>
    </row>
    <row r="32" spans="1:15" ht="17.25" customHeight="1" thickBot="1">
      <c r="A32" s="1"/>
      <c r="B32" s="7"/>
      <c r="C32" s="8"/>
      <c r="D32" s="9"/>
      <c r="E32" s="9"/>
      <c r="F32" s="9"/>
      <c r="G32" s="9"/>
      <c r="H32" s="9"/>
      <c r="I32" s="9"/>
      <c r="J32" s="9"/>
      <c r="K32" s="9"/>
      <c r="L32" s="9"/>
      <c r="M32" s="9" t="s">
        <v>0</v>
      </c>
      <c r="N32" s="16"/>
      <c r="O32" s="10">
        <f>AVERAGE(O29:O31)</f>
        <v>46.333333333333336</v>
      </c>
    </row>
    <row r="35" spans="1:28" ht="17.25" customHeight="1">
      <c r="F35" s="36" t="s">
        <v>5</v>
      </c>
      <c r="G35" s="36"/>
      <c r="H35" s="36"/>
      <c r="I35" s="36"/>
      <c r="M35" s="36"/>
      <c r="N35" s="20"/>
      <c r="O35" s="2"/>
      <c r="AB35" s="36"/>
    </row>
    <row r="36" spans="1:28" ht="17.25" customHeight="1">
      <c r="F36" s="36" t="s">
        <v>9</v>
      </c>
      <c r="G36" s="36"/>
      <c r="H36" s="36"/>
      <c r="I36" s="36"/>
      <c r="M36" s="36"/>
      <c r="N36" s="20"/>
      <c r="O36" s="2"/>
      <c r="AB36" s="36"/>
    </row>
    <row r="37" spans="1:28" ht="17.25" customHeight="1">
      <c r="F37" s="36" t="s">
        <v>6</v>
      </c>
      <c r="G37" s="36"/>
      <c r="H37" s="36"/>
      <c r="I37" s="36"/>
      <c r="K37" s="36" t="s">
        <v>7</v>
      </c>
      <c r="M37" s="36"/>
      <c r="N37" s="21"/>
      <c r="AB37" s="36"/>
    </row>
    <row r="38" spans="1:28" ht="17.25" customHeight="1">
      <c r="F38" s="59" t="s">
        <v>257</v>
      </c>
      <c r="G38" s="60"/>
      <c r="H38" s="60"/>
      <c r="I38" s="60"/>
      <c r="J38" s="61"/>
      <c r="K38" s="61"/>
      <c r="M38" s="36"/>
      <c r="N38" s="20"/>
      <c r="AB38" s="36"/>
    </row>
    <row r="39" spans="1:28" ht="17.25" customHeight="1" thickBot="1">
      <c r="B39" s="130" t="s">
        <v>2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9"/>
      <c r="O39" s="11" t="s">
        <v>258</v>
      </c>
    </row>
    <row r="40" spans="1:28" ht="17.25" customHeight="1">
      <c r="B40" s="38" t="s">
        <v>1</v>
      </c>
      <c r="C40" s="39" t="s">
        <v>11</v>
      </c>
      <c r="D40" s="39" t="s">
        <v>12</v>
      </c>
      <c r="E40" s="39" t="s">
        <v>13</v>
      </c>
      <c r="F40" s="39" t="s">
        <v>14</v>
      </c>
      <c r="G40" s="39" t="s">
        <v>15</v>
      </c>
      <c r="H40" s="39" t="s">
        <v>16</v>
      </c>
      <c r="I40" s="39" t="s">
        <v>23</v>
      </c>
      <c r="J40" s="39" t="s">
        <v>24</v>
      </c>
      <c r="K40" s="39" t="s">
        <v>20</v>
      </c>
      <c r="L40" s="39" t="s">
        <v>21</v>
      </c>
      <c r="M40" s="39" t="s">
        <v>22</v>
      </c>
      <c r="N40" s="40" t="s">
        <v>18</v>
      </c>
      <c r="O40" s="41" t="s">
        <v>25</v>
      </c>
    </row>
    <row r="41" spans="1:28" ht="24.75" customHeight="1">
      <c r="A41" s="4"/>
      <c r="B41" s="42">
        <v>1</v>
      </c>
      <c r="C41" s="43" t="s">
        <v>28</v>
      </c>
      <c r="D41" s="43">
        <v>868</v>
      </c>
      <c r="E41" s="43" t="s">
        <v>191</v>
      </c>
      <c r="F41" s="44" t="s">
        <v>80</v>
      </c>
      <c r="G41" s="44" t="s">
        <v>66</v>
      </c>
      <c r="H41" s="44" t="s">
        <v>81</v>
      </c>
      <c r="I41" s="44" t="s">
        <v>42</v>
      </c>
      <c r="J41" s="44" t="s">
        <v>82</v>
      </c>
      <c r="K41" s="44" t="s">
        <v>192</v>
      </c>
      <c r="L41" s="44" t="s">
        <v>193</v>
      </c>
      <c r="M41" s="44" t="s">
        <v>194</v>
      </c>
      <c r="N41" s="45">
        <v>9</v>
      </c>
      <c r="O41" s="46">
        <v>22</v>
      </c>
    </row>
    <row r="42" spans="1:28" ht="29.25" customHeight="1">
      <c r="A42" s="4"/>
      <c r="B42" s="42">
        <v>2</v>
      </c>
      <c r="C42" s="43" t="s">
        <v>28</v>
      </c>
      <c r="D42" s="43">
        <v>868</v>
      </c>
      <c r="E42" s="43" t="s">
        <v>195</v>
      </c>
      <c r="F42" s="44" t="s">
        <v>179</v>
      </c>
      <c r="G42" s="44" t="s">
        <v>180</v>
      </c>
      <c r="H42" s="44" t="s">
        <v>130</v>
      </c>
      <c r="I42" s="44" t="s">
        <v>33</v>
      </c>
      <c r="J42" s="44" t="s">
        <v>181</v>
      </c>
      <c r="K42" s="44" t="s">
        <v>196</v>
      </c>
      <c r="L42" s="44" t="s">
        <v>197</v>
      </c>
      <c r="M42" s="44" t="s">
        <v>198</v>
      </c>
      <c r="N42" s="45">
        <v>20</v>
      </c>
      <c r="O42" s="46">
        <v>41</v>
      </c>
    </row>
    <row r="43" spans="1:28" ht="17.25" customHeight="1" thickBot="1">
      <c r="A43" s="1"/>
      <c r="B43" s="7"/>
      <c r="C43" s="8"/>
      <c r="D43" s="9"/>
      <c r="E43" s="9"/>
      <c r="F43" s="9"/>
      <c r="G43" s="9"/>
      <c r="H43" s="9"/>
      <c r="I43" s="9"/>
      <c r="J43" s="9"/>
      <c r="K43" s="9"/>
      <c r="L43" s="9"/>
      <c r="M43" s="9" t="s">
        <v>0</v>
      </c>
      <c r="N43" s="16"/>
      <c r="O43" s="10">
        <v>31.5</v>
      </c>
    </row>
    <row r="44" spans="1:28" ht="17.25" customHeight="1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 t="s">
        <v>0</v>
      </c>
      <c r="N44" s="3"/>
    </row>
    <row r="46" spans="1:28" ht="17.25" customHeight="1">
      <c r="F46" s="36" t="s">
        <v>5</v>
      </c>
      <c r="L46" s="36"/>
      <c r="M46" s="36"/>
      <c r="N46" s="20"/>
      <c r="S46" s="36"/>
      <c r="T46" s="36"/>
      <c r="U46" s="36"/>
      <c r="V46" s="36"/>
      <c r="W46" s="36"/>
      <c r="X46" s="36"/>
      <c r="Y46" s="36"/>
    </row>
    <row r="47" spans="1:28" ht="17.25" customHeight="1">
      <c r="F47" s="36" t="s">
        <v>9</v>
      </c>
      <c r="L47" s="36"/>
      <c r="M47" s="36"/>
      <c r="N47" s="20"/>
      <c r="S47" s="36"/>
      <c r="T47" s="36"/>
      <c r="U47" s="36"/>
      <c r="V47" s="36"/>
      <c r="W47" s="36"/>
      <c r="X47" s="36"/>
      <c r="Y47" s="36"/>
    </row>
    <row r="48" spans="1:28" ht="17.25" customHeight="1">
      <c r="F48" s="36" t="s">
        <v>6</v>
      </c>
      <c r="K48" s="36" t="s">
        <v>7</v>
      </c>
      <c r="M48" s="36"/>
      <c r="N48" s="21"/>
      <c r="S48" s="36"/>
      <c r="V48" s="36"/>
      <c r="W48" s="36"/>
      <c r="Y48" s="36"/>
    </row>
    <row r="49" spans="1:25" ht="17.25" customHeight="1">
      <c r="F49" s="59" t="s">
        <v>199</v>
      </c>
      <c r="G49" s="62"/>
      <c r="H49" s="62"/>
      <c r="I49" s="62"/>
      <c r="J49" s="62"/>
      <c r="K49" s="62"/>
      <c r="L49" s="36"/>
      <c r="M49" s="36"/>
      <c r="N49" s="20"/>
      <c r="S49" s="36"/>
      <c r="T49" s="36"/>
      <c r="U49" s="36"/>
      <c r="V49" s="36"/>
      <c r="W49" s="36"/>
      <c r="X49" s="36"/>
      <c r="Y49" s="36"/>
    </row>
    <row r="50" spans="1:25" ht="17.25" customHeight="1">
      <c r="B50" s="129" t="s">
        <v>2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9"/>
      <c r="O50" s="11" t="s">
        <v>200</v>
      </c>
    </row>
    <row r="51" spans="1:25" ht="17.25" customHeight="1" thickBot="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19"/>
      <c r="O51" s="11"/>
    </row>
    <row r="52" spans="1:25" ht="17.25" customHeight="1">
      <c r="B52" s="38" t="s">
        <v>1</v>
      </c>
      <c r="C52" s="39" t="s">
        <v>11</v>
      </c>
      <c r="D52" s="39" t="s">
        <v>12</v>
      </c>
      <c r="E52" s="39" t="s">
        <v>13</v>
      </c>
      <c r="F52" s="39" t="s">
        <v>14</v>
      </c>
      <c r="G52" s="39" t="s">
        <v>15</v>
      </c>
      <c r="H52" s="39" t="s">
        <v>16</v>
      </c>
      <c r="I52" s="39" t="s">
        <v>23</v>
      </c>
      <c r="J52" s="39" t="s">
        <v>24</v>
      </c>
      <c r="K52" s="39" t="s">
        <v>20</v>
      </c>
      <c r="L52" s="39" t="s">
        <v>21</v>
      </c>
      <c r="M52" s="39" t="s">
        <v>22</v>
      </c>
      <c r="N52" s="40" t="s">
        <v>18</v>
      </c>
      <c r="O52" s="41" t="s">
        <v>25</v>
      </c>
    </row>
    <row r="53" spans="1:25" ht="24.75" customHeight="1">
      <c r="A53" s="4"/>
      <c r="B53" s="42">
        <v>1</v>
      </c>
      <c r="C53" s="43" t="s">
        <v>28</v>
      </c>
      <c r="D53" s="43">
        <v>867</v>
      </c>
      <c r="E53" s="43" t="s">
        <v>201</v>
      </c>
      <c r="F53" s="44" t="s">
        <v>30</v>
      </c>
      <c r="G53" s="44" t="s">
        <v>31</v>
      </c>
      <c r="H53" s="44" t="s">
        <v>32</v>
      </c>
      <c r="I53" s="44" t="s">
        <v>33</v>
      </c>
      <c r="J53" s="44" t="s">
        <v>34</v>
      </c>
      <c r="K53" s="44" t="s">
        <v>202</v>
      </c>
      <c r="L53" s="44" t="s">
        <v>203</v>
      </c>
      <c r="M53" s="44" t="s">
        <v>204</v>
      </c>
      <c r="N53" s="45">
        <v>64</v>
      </c>
      <c r="O53" s="46">
        <v>80</v>
      </c>
    </row>
    <row r="54" spans="1:25" ht="30" customHeight="1">
      <c r="A54" s="4"/>
      <c r="B54" s="42">
        <v>2</v>
      </c>
      <c r="C54" s="43" t="s">
        <v>28</v>
      </c>
      <c r="D54" s="43">
        <v>867</v>
      </c>
      <c r="E54" s="43" t="s">
        <v>205</v>
      </c>
      <c r="F54" s="44" t="s">
        <v>146</v>
      </c>
      <c r="G54" s="44" t="s">
        <v>147</v>
      </c>
      <c r="H54" s="44" t="s">
        <v>148</v>
      </c>
      <c r="I54" s="44" t="s">
        <v>42</v>
      </c>
      <c r="J54" s="44" t="s">
        <v>149</v>
      </c>
      <c r="K54" s="44" t="s">
        <v>206</v>
      </c>
      <c r="L54" s="44" t="s">
        <v>207</v>
      </c>
      <c r="M54" s="44" t="s">
        <v>208</v>
      </c>
      <c r="N54" s="45">
        <v>28</v>
      </c>
      <c r="O54" s="46">
        <v>35</v>
      </c>
    </row>
    <row r="55" spans="1:25" ht="17.25" customHeight="1" thickBot="1">
      <c r="A55" s="1"/>
      <c r="B55" s="7"/>
      <c r="C55" s="8"/>
      <c r="D55" s="9"/>
      <c r="E55" s="9"/>
      <c r="F55" s="9"/>
      <c r="G55" s="9"/>
      <c r="H55" s="9"/>
      <c r="I55" s="9"/>
      <c r="J55" s="9"/>
      <c r="K55" s="9"/>
      <c r="L55" s="9"/>
      <c r="M55" s="9" t="s">
        <v>0</v>
      </c>
      <c r="N55" s="16"/>
      <c r="O55" s="10">
        <v>57.5</v>
      </c>
    </row>
    <row r="56" spans="1:25" ht="17.25" customHeight="1">
      <c r="A56" s="1"/>
      <c r="B56" s="1"/>
      <c r="C56" s="1"/>
      <c r="D56" s="3"/>
      <c r="E56" s="3"/>
      <c r="F56" s="3"/>
      <c r="G56" s="3"/>
      <c r="H56" s="3"/>
      <c r="I56" s="3"/>
      <c r="J56" s="3"/>
      <c r="K56" s="3"/>
      <c r="L56" s="3"/>
      <c r="M56" s="3" t="s">
        <v>0</v>
      </c>
      <c r="N56" s="3"/>
    </row>
  </sheetData>
  <mergeCells count="20">
    <mergeCell ref="B50:M50"/>
    <mergeCell ref="B39:M39"/>
    <mergeCell ref="B23:O23"/>
    <mergeCell ref="B24:M24"/>
    <mergeCell ref="B25:I25"/>
    <mergeCell ref="J25:M25"/>
    <mergeCell ref="B26:M26"/>
    <mergeCell ref="B27:M27"/>
    <mergeCell ref="B17:M17"/>
    <mergeCell ref="B1:O1"/>
    <mergeCell ref="B2:M2"/>
    <mergeCell ref="B3:I3"/>
    <mergeCell ref="J3:M3"/>
    <mergeCell ref="B4:M4"/>
    <mergeCell ref="B5:M5"/>
    <mergeCell ref="B13:O13"/>
    <mergeCell ref="B14:M14"/>
    <mergeCell ref="B15:I15"/>
    <mergeCell ref="J15:M15"/>
    <mergeCell ref="B16:M16"/>
  </mergeCells>
  <pageMargins left="1.39" right="0.23622047244094491" top="0.19685039370078741" bottom="0.35433070866141736" header="0.19685039370078741" footer="0.35433070866141736"/>
  <pageSetup paperSize="9" fitToHeight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E18" sqref="E18"/>
    </sheetView>
  </sheetViews>
  <sheetFormatPr defaultRowHeight="12.75"/>
  <cols>
    <col min="1" max="1" width="8.28515625" customWidth="1"/>
    <col min="2" max="2" width="14.140625" customWidth="1"/>
    <col min="3" max="3" width="13.140625" customWidth="1"/>
    <col min="4" max="4" width="18.85546875" customWidth="1"/>
    <col min="5" max="5" width="28.42578125" customWidth="1"/>
    <col min="6" max="6" width="11" customWidth="1"/>
  </cols>
  <sheetData>
    <row r="1" spans="1:8" ht="16.5">
      <c r="A1" s="124" t="s">
        <v>5</v>
      </c>
      <c r="B1" s="124"/>
      <c r="C1" s="124"/>
      <c r="D1" s="124"/>
      <c r="E1" s="124"/>
      <c r="F1" s="74"/>
      <c r="G1" s="2"/>
    </row>
    <row r="2" spans="1:8" ht="16.5">
      <c r="A2" s="124" t="s">
        <v>9</v>
      </c>
      <c r="B2" s="124"/>
      <c r="C2" s="124"/>
      <c r="D2" s="124"/>
      <c r="E2" s="124"/>
      <c r="F2" s="74"/>
      <c r="G2" s="2"/>
    </row>
    <row r="3" spans="1:8" ht="16.5">
      <c r="A3" s="124" t="s">
        <v>224</v>
      </c>
      <c r="B3" s="124"/>
      <c r="C3" s="124"/>
      <c r="D3" s="124"/>
      <c r="E3" s="124"/>
      <c r="F3" s="74"/>
    </row>
    <row r="4" spans="1:8" ht="16.5">
      <c r="A4" s="123" t="s">
        <v>2</v>
      </c>
      <c r="B4" s="123"/>
      <c r="C4" s="123"/>
      <c r="D4" s="123"/>
      <c r="E4" s="123"/>
      <c r="F4" s="75"/>
      <c r="G4" s="11">
        <v>30</v>
      </c>
    </row>
    <row r="5" spans="1:8" ht="17.25" thickBot="1">
      <c r="A5" s="75"/>
      <c r="B5" s="75"/>
      <c r="C5" s="75"/>
      <c r="D5" s="75"/>
      <c r="E5" s="75"/>
      <c r="F5" s="75"/>
      <c r="G5" s="11"/>
    </row>
    <row r="6" spans="1:8" ht="25.5">
      <c r="A6" s="38" t="s">
        <v>1</v>
      </c>
      <c r="B6" s="39" t="s">
        <v>14</v>
      </c>
      <c r="C6" s="39" t="s">
        <v>15</v>
      </c>
      <c r="D6" s="39" t="s">
        <v>20</v>
      </c>
      <c r="E6" s="39" t="s">
        <v>21</v>
      </c>
      <c r="F6" s="39" t="s">
        <v>22</v>
      </c>
      <c r="G6" s="40" t="s">
        <v>18</v>
      </c>
      <c r="H6" s="41" t="s">
        <v>25</v>
      </c>
    </row>
    <row r="7" spans="1:8">
      <c r="A7" s="42">
        <v>3</v>
      </c>
      <c r="B7" s="6" t="s">
        <v>48</v>
      </c>
      <c r="C7" s="6" t="s">
        <v>49</v>
      </c>
      <c r="D7" s="6" t="s">
        <v>349</v>
      </c>
      <c r="E7" s="6" t="s">
        <v>350</v>
      </c>
      <c r="F7" s="6" t="s">
        <v>351</v>
      </c>
      <c r="G7" s="15">
        <v>21</v>
      </c>
      <c r="H7" s="55">
        <v>39</v>
      </c>
    </row>
    <row r="8" spans="1:8">
      <c r="A8" s="42">
        <v>12</v>
      </c>
      <c r="B8" s="6" t="s">
        <v>115</v>
      </c>
      <c r="C8" s="6" t="s">
        <v>116</v>
      </c>
      <c r="D8" s="6" t="s">
        <v>352</v>
      </c>
      <c r="E8" s="6" t="s">
        <v>353</v>
      </c>
      <c r="F8" s="6" t="s">
        <v>354</v>
      </c>
      <c r="G8" s="15">
        <v>45</v>
      </c>
      <c r="H8" s="55">
        <v>63</v>
      </c>
    </row>
    <row r="9" spans="1:8">
      <c r="A9" s="42">
        <v>16</v>
      </c>
      <c r="B9" s="6" t="s">
        <v>142</v>
      </c>
      <c r="C9" s="6" t="s">
        <v>87</v>
      </c>
      <c r="D9" s="6" t="s">
        <v>355</v>
      </c>
      <c r="E9" s="6" t="s">
        <v>356</v>
      </c>
      <c r="F9" s="6" t="s">
        <v>357</v>
      </c>
      <c r="G9" s="15">
        <v>15</v>
      </c>
      <c r="H9" s="55">
        <v>33</v>
      </c>
    </row>
    <row r="10" spans="1:8">
      <c r="A10" s="42">
        <v>20</v>
      </c>
      <c r="B10" s="6" t="s">
        <v>168</v>
      </c>
      <c r="C10" s="6" t="s">
        <v>169</v>
      </c>
      <c r="D10" s="6" t="s">
        <v>358</v>
      </c>
      <c r="E10" s="6" t="s">
        <v>359</v>
      </c>
      <c r="F10" s="6" t="s">
        <v>360</v>
      </c>
      <c r="G10" s="15">
        <v>27</v>
      </c>
      <c r="H10" s="55">
        <v>45</v>
      </c>
    </row>
    <row r="11" spans="1:8" ht="13.5" thickBot="1">
      <c r="A11" s="7"/>
      <c r="B11" s="9"/>
      <c r="C11" s="9"/>
      <c r="D11" s="132"/>
      <c r="E11" s="9"/>
      <c r="F11" s="9" t="s">
        <v>0</v>
      </c>
      <c r="G11" s="16"/>
      <c r="H11" s="10"/>
    </row>
    <row r="13" spans="1:8">
      <c r="G13" s="76">
        <f>AVERAGE(H7:H11)</f>
        <v>45</v>
      </c>
    </row>
  </sheetData>
  <autoFilter ref="A6:G11"/>
  <sortState ref="A7:G30">
    <sortCondition ref="B9"/>
  </sortState>
  <mergeCells count="4">
    <mergeCell ref="A1:E1"/>
    <mergeCell ref="A2:E2"/>
    <mergeCell ref="A3:E3"/>
    <mergeCell ref="A4:E4"/>
  </mergeCells>
  <pageMargins left="0.27559055118110237" right="0.23622047244094491" top="0.31496062992125984" bottom="0.31496062992125984" header="0.2" footer="0.31496062992125984"/>
  <pageSetup paperSize="9" scale="99" fitToHeight="5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>
      <selection activeCell="D24" sqref="D24"/>
    </sheetView>
  </sheetViews>
  <sheetFormatPr defaultRowHeight="12.75"/>
  <cols>
    <col min="1" max="1" width="8.28515625" customWidth="1"/>
    <col min="2" max="2" width="14.140625" customWidth="1"/>
    <col min="3" max="3" width="13.140625" customWidth="1"/>
    <col min="4" max="4" width="24.28515625" bestFit="1" customWidth="1"/>
    <col min="5" max="5" width="19.140625" bestFit="1" customWidth="1"/>
    <col min="6" max="6" width="20.140625" bestFit="1" customWidth="1"/>
    <col min="7" max="7" width="12.140625" customWidth="1"/>
  </cols>
  <sheetData>
    <row r="1" spans="1:8" ht="16.5">
      <c r="A1" s="124" t="s">
        <v>5</v>
      </c>
      <c r="B1" s="124"/>
      <c r="C1" s="124"/>
      <c r="D1" s="124"/>
      <c r="E1" s="124"/>
      <c r="F1" s="74"/>
      <c r="G1" s="2"/>
    </row>
    <row r="2" spans="1:8" ht="16.5">
      <c r="A2" s="124" t="s">
        <v>9</v>
      </c>
      <c r="B2" s="124"/>
      <c r="C2" s="124"/>
      <c r="D2" s="124"/>
      <c r="E2" s="124"/>
      <c r="F2" s="74"/>
      <c r="G2" s="2"/>
    </row>
    <row r="3" spans="1:8" ht="16.5">
      <c r="A3" s="124" t="s">
        <v>336</v>
      </c>
      <c r="B3" s="124"/>
      <c r="C3" s="124"/>
      <c r="D3" s="124"/>
      <c r="E3" s="124"/>
      <c r="F3" s="74"/>
    </row>
    <row r="4" spans="1:8" ht="16.5">
      <c r="A4" s="123" t="s">
        <v>2</v>
      </c>
      <c r="B4" s="123"/>
      <c r="C4" s="123"/>
      <c r="D4" s="123"/>
      <c r="E4" s="123"/>
      <c r="F4" s="75"/>
      <c r="G4" s="11">
        <v>33</v>
      </c>
    </row>
    <row r="5" spans="1:8" ht="17.25" thickBot="1">
      <c r="A5" s="75"/>
      <c r="B5" s="75"/>
      <c r="C5" s="75"/>
      <c r="D5" s="75"/>
      <c r="E5" s="75"/>
      <c r="F5" s="75"/>
      <c r="G5" s="11"/>
    </row>
    <row r="6" spans="1:8" ht="25.5">
      <c r="A6" s="38" t="s">
        <v>1</v>
      </c>
      <c r="B6" s="39" t="s">
        <v>14</v>
      </c>
      <c r="C6" s="39" t="s">
        <v>15</v>
      </c>
      <c r="D6" s="39" t="s">
        <v>20</v>
      </c>
      <c r="E6" s="39" t="s">
        <v>21</v>
      </c>
      <c r="F6" s="39" t="s">
        <v>22</v>
      </c>
      <c r="G6" s="40" t="s">
        <v>18</v>
      </c>
      <c r="H6" s="41" t="s">
        <v>25</v>
      </c>
    </row>
    <row r="7" spans="1:8">
      <c r="A7" s="42">
        <v>1</v>
      </c>
      <c r="B7" s="6" t="s">
        <v>39</v>
      </c>
      <c r="C7" s="6" t="s">
        <v>40</v>
      </c>
      <c r="D7" s="6" t="s">
        <v>361</v>
      </c>
      <c r="E7" s="6" t="s">
        <v>362</v>
      </c>
      <c r="F7" s="6" t="s">
        <v>363</v>
      </c>
      <c r="G7" s="15">
        <v>10</v>
      </c>
      <c r="H7" s="55">
        <v>33</v>
      </c>
    </row>
    <row r="8" spans="1:8">
      <c r="A8" s="42">
        <v>2</v>
      </c>
      <c r="B8" s="6" t="s">
        <v>57</v>
      </c>
      <c r="C8" s="6" t="s">
        <v>58</v>
      </c>
      <c r="D8" s="6" t="s">
        <v>364</v>
      </c>
      <c r="E8" s="6" t="s">
        <v>365</v>
      </c>
      <c r="F8" s="6" t="s">
        <v>363</v>
      </c>
      <c r="G8" s="15">
        <v>18</v>
      </c>
      <c r="H8" s="55">
        <v>46</v>
      </c>
    </row>
    <row r="9" spans="1:8">
      <c r="A9" s="42">
        <v>3</v>
      </c>
      <c r="B9" s="6" t="s">
        <v>72</v>
      </c>
      <c r="C9" s="6" t="s">
        <v>73</v>
      </c>
      <c r="D9" s="6" t="s">
        <v>366</v>
      </c>
      <c r="E9" s="6" t="s">
        <v>367</v>
      </c>
      <c r="F9" s="6" t="s">
        <v>363</v>
      </c>
      <c r="G9" s="15">
        <v>14</v>
      </c>
      <c r="H9" s="55">
        <v>42</v>
      </c>
    </row>
    <row r="10" spans="1:8">
      <c r="A10" s="42">
        <v>4</v>
      </c>
      <c r="B10" s="6" t="s">
        <v>107</v>
      </c>
      <c r="C10" s="6" t="s">
        <v>108</v>
      </c>
      <c r="D10" s="6" t="s">
        <v>368</v>
      </c>
      <c r="E10" s="6" t="s">
        <v>369</v>
      </c>
      <c r="F10" s="6" t="s">
        <v>363</v>
      </c>
      <c r="G10" s="15">
        <v>12</v>
      </c>
      <c r="H10" s="55">
        <v>39</v>
      </c>
    </row>
    <row r="11" spans="1:8">
      <c r="A11" s="42">
        <v>5</v>
      </c>
      <c r="B11" s="6" t="s">
        <v>122</v>
      </c>
      <c r="C11" s="6" t="s">
        <v>123</v>
      </c>
      <c r="D11" s="6" t="s">
        <v>370</v>
      </c>
      <c r="E11" s="6" t="s">
        <v>367</v>
      </c>
      <c r="F11" s="6" t="s">
        <v>363</v>
      </c>
      <c r="G11" s="15">
        <v>11</v>
      </c>
      <c r="H11" s="55">
        <v>36</v>
      </c>
    </row>
    <row r="12" spans="1:8">
      <c r="A12" s="42">
        <v>6</v>
      </c>
      <c r="B12" s="6" t="s">
        <v>153</v>
      </c>
      <c r="C12" s="6" t="s">
        <v>154</v>
      </c>
      <c r="D12" s="6" t="s">
        <v>371</v>
      </c>
      <c r="E12" s="6" t="s">
        <v>372</v>
      </c>
      <c r="F12" s="6" t="s">
        <v>363</v>
      </c>
      <c r="G12" s="15">
        <v>10</v>
      </c>
      <c r="H12" s="55">
        <v>33</v>
      </c>
    </row>
    <row r="13" spans="1:8">
      <c r="A13" s="42">
        <v>7</v>
      </c>
      <c r="B13" s="6" t="s">
        <v>174</v>
      </c>
      <c r="C13" s="6" t="s">
        <v>175</v>
      </c>
      <c r="D13" s="6" t="s">
        <v>373</v>
      </c>
      <c r="E13" s="6" t="s">
        <v>365</v>
      </c>
      <c r="F13" s="6" t="s">
        <v>363</v>
      </c>
      <c r="G13" s="15">
        <v>11</v>
      </c>
      <c r="H13" s="55">
        <v>36</v>
      </c>
    </row>
    <row r="15" spans="1:8">
      <c r="H15" s="76">
        <f>AVERAGE(H7:H13)</f>
        <v>37.857142857142854</v>
      </c>
    </row>
  </sheetData>
  <autoFilter ref="A6:G13"/>
  <sortState ref="A7:G30">
    <sortCondition ref="B8"/>
  </sortState>
  <mergeCells count="4">
    <mergeCell ref="A1:E1"/>
    <mergeCell ref="A2:E2"/>
    <mergeCell ref="A3:E3"/>
    <mergeCell ref="A4:E4"/>
  </mergeCells>
  <pageMargins left="0.27559055118110237" right="0.23622047244094491" top="0.31496062992125984" bottom="0.31496062992125984" header="0.2" footer="0.31496062992125984"/>
  <pageSetup paperSize="9" scale="99" fitToHeight="5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11"/>
  <sheetViews>
    <sheetView workbookViewId="0">
      <selection activeCell="K20" sqref="K20"/>
    </sheetView>
  </sheetViews>
  <sheetFormatPr defaultRowHeight="12.75"/>
  <cols>
    <col min="1" max="1" width="2.5703125" customWidth="1"/>
    <col min="2" max="2" width="8.42578125" customWidth="1"/>
    <col min="3" max="3" width="8.42578125" hidden="1" customWidth="1"/>
    <col min="4" max="4" width="8.7109375" hidden="1" customWidth="1"/>
    <col min="5" max="5" width="0" hidden="1" customWidth="1"/>
    <col min="6" max="6" width="9.28515625" bestFit="1" customWidth="1"/>
    <col min="7" max="7" width="9.85546875" bestFit="1" customWidth="1"/>
    <col min="8" max="8" width="14.42578125" hidden="1" customWidth="1"/>
    <col min="9" max="10" width="15" hidden="1" customWidth="1"/>
    <col min="11" max="11" width="26.140625" bestFit="1" customWidth="1"/>
    <col min="12" max="12" width="17.42578125" bestFit="1" customWidth="1"/>
    <col min="13" max="13" width="26.7109375" bestFit="1" customWidth="1"/>
    <col min="14" max="14" width="10.5703125" customWidth="1"/>
    <col min="15" max="15" width="9" customWidth="1"/>
    <col min="257" max="257" width="2.5703125" customWidth="1"/>
    <col min="258" max="258" width="8.42578125" customWidth="1"/>
    <col min="259" max="261" width="0" hidden="1" customWidth="1"/>
    <col min="262" max="262" width="9.28515625" bestFit="1" customWidth="1"/>
    <col min="263" max="263" width="9.85546875" bestFit="1" customWidth="1"/>
    <col min="264" max="266" width="0" hidden="1" customWidth="1"/>
    <col min="267" max="267" width="26.140625" bestFit="1" customWidth="1"/>
    <col min="268" max="268" width="17.42578125" bestFit="1" customWidth="1"/>
    <col min="269" max="269" width="26.7109375" bestFit="1" customWidth="1"/>
    <col min="270" max="270" width="10.5703125" customWidth="1"/>
    <col min="271" max="271" width="9" customWidth="1"/>
    <col min="513" max="513" width="2.5703125" customWidth="1"/>
    <col min="514" max="514" width="8.42578125" customWidth="1"/>
    <col min="515" max="517" width="0" hidden="1" customWidth="1"/>
    <col min="518" max="518" width="9.28515625" bestFit="1" customWidth="1"/>
    <col min="519" max="519" width="9.85546875" bestFit="1" customWidth="1"/>
    <col min="520" max="522" width="0" hidden="1" customWidth="1"/>
    <col min="523" max="523" width="26.140625" bestFit="1" customWidth="1"/>
    <col min="524" max="524" width="17.42578125" bestFit="1" customWidth="1"/>
    <col min="525" max="525" width="26.7109375" bestFit="1" customWidth="1"/>
    <col min="526" max="526" width="10.5703125" customWidth="1"/>
    <col min="527" max="527" width="9" customWidth="1"/>
    <col min="769" max="769" width="2.5703125" customWidth="1"/>
    <col min="770" max="770" width="8.42578125" customWidth="1"/>
    <col min="771" max="773" width="0" hidden="1" customWidth="1"/>
    <col min="774" max="774" width="9.28515625" bestFit="1" customWidth="1"/>
    <col min="775" max="775" width="9.85546875" bestFit="1" customWidth="1"/>
    <col min="776" max="778" width="0" hidden="1" customWidth="1"/>
    <col min="779" max="779" width="26.140625" bestFit="1" customWidth="1"/>
    <col min="780" max="780" width="17.42578125" bestFit="1" customWidth="1"/>
    <col min="781" max="781" width="26.7109375" bestFit="1" customWidth="1"/>
    <col min="782" max="782" width="10.5703125" customWidth="1"/>
    <col min="783" max="783" width="9" customWidth="1"/>
    <col min="1025" max="1025" width="2.5703125" customWidth="1"/>
    <col min="1026" max="1026" width="8.42578125" customWidth="1"/>
    <col min="1027" max="1029" width="0" hidden="1" customWidth="1"/>
    <col min="1030" max="1030" width="9.28515625" bestFit="1" customWidth="1"/>
    <col min="1031" max="1031" width="9.85546875" bestFit="1" customWidth="1"/>
    <col min="1032" max="1034" width="0" hidden="1" customWidth="1"/>
    <col min="1035" max="1035" width="26.140625" bestFit="1" customWidth="1"/>
    <col min="1036" max="1036" width="17.42578125" bestFit="1" customWidth="1"/>
    <col min="1037" max="1037" width="26.7109375" bestFit="1" customWidth="1"/>
    <col min="1038" max="1038" width="10.5703125" customWidth="1"/>
    <col min="1039" max="1039" width="9" customWidth="1"/>
    <col min="1281" max="1281" width="2.5703125" customWidth="1"/>
    <col min="1282" max="1282" width="8.42578125" customWidth="1"/>
    <col min="1283" max="1285" width="0" hidden="1" customWidth="1"/>
    <col min="1286" max="1286" width="9.28515625" bestFit="1" customWidth="1"/>
    <col min="1287" max="1287" width="9.85546875" bestFit="1" customWidth="1"/>
    <col min="1288" max="1290" width="0" hidden="1" customWidth="1"/>
    <col min="1291" max="1291" width="26.140625" bestFit="1" customWidth="1"/>
    <col min="1292" max="1292" width="17.42578125" bestFit="1" customWidth="1"/>
    <col min="1293" max="1293" width="26.7109375" bestFit="1" customWidth="1"/>
    <col min="1294" max="1294" width="10.5703125" customWidth="1"/>
    <col min="1295" max="1295" width="9" customWidth="1"/>
    <col min="1537" max="1537" width="2.5703125" customWidth="1"/>
    <col min="1538" max="1538" width="8.42578125" customWidth="1"/>
    <col min="1539" max="1541" width="0" hidden="1" customWidth="1"/>
    <col min="1542" max="1542" width="9.28515625" bestFit="1" customWidth="1"/>
    <col min="1543" max="1543" width="9.85546875" bestFit="1" customWidth="1"/>
    <col min="1544" max="1546" width="0" hidden="1" customWidth="1"/>
    <col min="1547" max="1547" width="26.140625" bestFit="1" customWidth="1"/>
    <col min="1548" max="1548" width="17.42578125" bestFit="1" customWidth="1"/>
    <col min="1549" max="1549" width="26.7109375" bestFit="1" customWidth="1"/>
    <col min="1550" max="1550" width="10.5703125" customWidth="1"/>
    <col min="1551" max="1551" width="9" customWidth="1"/>
    <col min="1793" max="1793" width="2.5703125" customWidth="1"/>
    <col min="1794" max="1794" width="8.42578125" customWidth="1"/>
    <col min="1795" max="1797" width="0" hidden="1" customWidth="1"/>
    <col min="1798" max="1798" width="9.28515625" bestFit="1" customWidth="1"/>
    <col min="1799" max="1799" width="9.85546875" bestFit="1" customWidth="1"/>
    <col min="1800" max="1802" width="0" hidden="1" customWidth="1"/>
    <col min="1803" max="1803" width="26.140625" bestFit="1" customWidth="1"/>
    <col min="1804" max="1804" width="17.42578125" bestFit="1" customWidth="1"/>
    <col min="1805" max="1805" width="26.7109375" bestFit="1" customWidth="1"/>
    <col min="1806" max="1806" width="10.5703125" customWidth="1"/>
    <col min="1807" max="1807" width="9" customWidth="1"/>
    <col min="2049" max="2049" width="2.5703125" customWidth="1"/>
    <col min="2050" max="2050" width="8.42578125" customWidth="1"/>
    <col min="2051" max="2053" width="0" hidden="1" customWidth="1"/>
    <col min="2054" max="2054" width="9.28515625" bestFit="1" customWidth="1"/>
    <col min="2055" max="2055" width="9.85546875" bestFit="1" customWidth="1"/>
    <col min="2056" max="2058" width="0" hidden="1" customWidth="1"/>
    <col min="2059" max="2059" width="26.140625" bestFit="1" customWidth="1"/>
    <col min="2060" max="2060" width="17.42578125" bestFit="1" customWidth="1"/>
    <col min="2061" max="2061" width="26.7109375" bestFit="1" customWidth="1"/>
    <col min="2062" max="2062" width="10.5703125" customWidth="1"/>
    <col min="2063" max="2063" width="9" customWidth="1"/>
    <col min="2305" max="2305" width="2.5703125" customWidth="1"/>
    <col min="2306" max="2306" width="8.42578125" customWidth="1"/>
    <col min="2307" max="2309" width="0" hidden="1" customWidth="1"/>
    <col min="2310" max="2310" width="9.28515625" bestFit="1" customWidth="1"/>
    <col min="2311" max="2311" width="9.85546875" bestFit="1" customWidth="1"/>
    <col min="2312" max="2314" width="0" hidden="1" customWidth="1"/>
    <col min="2315" max="2315" width="26.140625" bestFit="1" customWidth="1"/>
    <col min="2316" max="2316" width="17.42578125" bestFit="1" customWidth="1"/>
    <col min="2317" max="2317" width="26.7109375" bestFit="1" customWidth="1"/>
    <col min="2318" max="2318" width="10.5703125" customWidth="1"/>
    <col min="2319" max="2319" width="9" customWidth="1"/>
    <col min="2561" max="2561" width="2.5703125" customWidth="1"/>
    <col min="2562" max="2562" width="8.42578125" customWidth="1"/>
    <col min="2563" max="2565" width="0" hidden="1" customWidth="1"/>
    <col min="2566" max="2566" width="9.28515625" bestFit="1" customWidth="1"/>
    <col min="2567" max="2567" width="9.85546875" bestFit="1" customWidth="1"/>
    <col min="2568" max="2570" width="0" hidden="1" customWidth="1"/>
    <col min="2571" max="2571" width="26.140625" bestFit="1" customWidth="1"/>
    <col min="2572" max="2572" width="17.42578125" bestFit="1" customWidth="1"/>
    <col min="2573" max="2573" width="26.7109375" bestFit="1" customWidth="1"/>
    <col min="2574" max="2574" width="10.5703125" customWidth="1"/>
    <col min="2575" max="2575" width="9" customWidth="1"/>
    <col min="2817" max="2817" width="2.5703125" customWidth="1"/>
    <col min="2818" max="2818" width="8.42578125" customWidth="1"/>
    <col min="2819" max="2821" width="0" hidden="1" customWidth="1"/>
    <col min="2822" max="2822" width="9.28515625" bestFit="1" customWidth="1"/>
    <col min="2823" max="2823" width="9.85546875" bestFit="1" customWidth="1"/>
    <col min="2824" max="2826" width="0" hidden="1" customWidth="1"/>
    <col min="2827" max="2827" width="26.140625" bestFit="1" customWidth="1"/>
    <col min="2828" max="2828" width="17.42578125" bestFit="1" customWidth="1"/>
    <col min="2829" max="2829" width="26.7109375" bestFit="1" customWidth="1"/>
    <col min="2830" max="2830" width="10.5703125" customWidth="1"/>
    <col min="2831" max="2831" width="9" customWidth="1"/>
    <col min="3073" max="3073" width="2.5703125" customWidth="1"/>
    <col min="3074" max="3074" width="8.42578125" customWidth="1"/>
    <col min="3075" max="3077" width="0" hidden="1" customWidth="1"/>
    <col min="3078" max="3078" width="9.28515625" bestFit="1" customWidth="1"/>
    <col min="3079" max="3079" width="9.85546875" bestFit="1" customWidth="1"/>
    <col min="3080" max="3082" width="0" hidden="1" customWidth="1"/>
    <col min="3083" max="3083" width="26.140625" bestFit="1" customWidth="1"/>
    <col min="3084" max="3084" width="17.42578125" bestFit="1" customWidth="1"/>
    <col min="3085" max="3085" width="26.7109375" bestFit="1" customWidth="1"/>
    <col min="3086" max="3086" width="10.5703125" customWidth="1"/>
    <col min="3087" max="3087" width="9" customWidth="1"/>
    <col min="3329" max="3329" width="2.5703125" customWidth="1"/>
    <col min="3330" max="3330" width="8.42578125" customWidth="1"/>
    <col min="3331" max="3333" width="0" hidden="1" customWidth="1"/>
    <col min="3334" max="3334" width="9.28515625" bestFit="1" customWidth="1"/>
    <col min="3335" max="3335" width="9.85546875" bestFit="1" customWidth="1"/>
    <col min="3336" max="3338" width="0" hidden="1" customWidth="1"/>
    <col min="3339" max="3339" width="26.140625" bestFit="1" customWidth="1"/>
    <col min="3340" max="3340" width="17.42578125" bestFit="1" customWidth="1"/>
    <col min="3341" max="3341" width="26.7109375" bestFit="1" customWidth="1"/>
    <col min="3342" max="3342" width="10.5703125" customWidth="1"/>
    <col min="3343" max="3343" width="9" customWidth="1"/>
    <col min="3585" max="3585" width="2.5703125" customWidth="1"/>
    <col min="3586" max="3586" width="8.42578125" customWidth="1"/>
    <col min="3587" max="3589" width="0" hidden="1" customWidth="1"/>
    <col min="3590" max="3590" width="9.28515625" bestFit="1" customWidth="1"/>
    <col min="3591" max="3591" width="9.85546875" bestFit="1" customWidth="1"/>
    <col min="3592" max="3594" width="0" hidden="1" customWidth="1"/>
    <col min="3595" max="3595" width="26.140625" bestFit="1" customWidth="1"/>
    <col min="3596" max="3596" width="17.42578125" bestFit="1" customWidth="1"/>
    <col min="3597" max="3597" width="26.7109375" bestFit="1" customWidth="1"/>
    <col min="3598" max="3598" width="10.5703125" customWidth="1"/>
    <col min="3599" max="3599" width="9" customWidth="1"/>
    <col min="3841" max="3841" width="2.5703125" customWidth="1"/>
    <col min="3842" max="3842" width="8.42578125" customWidth="1"/>
    <col min="3843" max="3845" width="0" hidden="1" customWidth="1"/>
    <col min="3846" max="3846" width="9.28515625" bestFit="1" customWidth="1"/>
    <col min="3847" max="3847" width="9.85546875" bestFit="1" customWidth="1"/>
    <col min="3848" max="3850" width="0" hidden="1" customWidth="1"/>
    <col min="3851" max="3851" width="26.140625" bestFit="1" customWidth="1"/>
    <col min="3852" max="3852" width="17.42578125" bestFit="1" customWidth="1"/>
    <col min="3853" max="3853" width="26.7109375" bestFit="1" customWidth="1"/>
    <col min="3854" max="3854" width="10.5703125" customWidth="1"/>
    <col min="3855" max="3855" width="9" customWidth="1"/>
    <col min="4097" max="4097" width="2.5703125" customWidth="1"/>
    <col min="4098" max="4098" width="8.42578125" customWidth="1"/>
    <col min="4099" max="4101" width="0" hidden="1" customWidth="1"/>
    <col min="4102" max="4102" width="9.28515625" bestFit="1" customWidth="1"/>
    <col min="4103" max="4103" width="9.85546875" bestFit="1" customWidth="1"/>
    <col min="4104" max="4106" width="0" hidden="1" customWidth="1"/>
    <col min="4107" max="4107" width="26.140625" bestFit="1" customWidth="1"/>
    <col min="4108" max="4108" width="17.42578125" bestFit="1" customWidth="1"/>
    <col min="4109" max="4109" width="26.7109375" bestFit="1" customWidth="1"/>
    <col min="4110" max="4110" width="10.5703125" customWidth="1"/>
    <col min="4111" max="4111" width="9" customWidth="1"/>
    <col min="4353" max="4353" width="2.5703125" customWidth="1"/>
    <col min="4354" max="4354" width="8.42578125" customWidth="1"/>
    <col min="4355" max="4357" width="0" hidden="1" customWidth="1"/>
    <col min="4358" max="4358" width="9.28515625" bestFit="1" customWidth="1"/>
    <col min="4359" max="4359" width="9.85546875" bestFit="1" customWidth="1"/>
    <col min="4360" max="4362" width="0" hidden="1" customWidth="1"/>
    <col min="4363" max="4363" width="26.140625" bestFit="1" customWidth="1"/>
    <col min="4364" max="4364" width="17.42578125" bestFit="1" customWidth="1"/>
    <col min="4365" max="4365" width="26.7109375" bestFit="1" customWidth="1"/>
    <col min="4366" max="4366" width="10.5703125" customWidth="1"/>
    <col min="4367" max="4367" width="9" customWidth="1"/>
    <col min="4609" max="4609" width="2.5703125" customWidth="1"/>
    <col min="4610" max="4610" width="8.42578125" customWidth="1"/>
    <col min="4611" max="4613" width="0" hidden="1" customWidth="1"/>
    <col min="4614" max="4614" width="9.28515625" bestFit="1" customWidth="1"/>
    <col min="4615" max="4615" width="9.85546875" bestFit="1" customWidth="1"/>
    <col min="4616" max="4618" width="0" hidden="1" customWidth="1"/>
    <col min="4619" max="4619" width="26.140625" bestFit="1" customWidth="1"/>
    <col min="4620" max="4620" width="17.42578125" bestFit="1" customWidth="1"/>
    <col min="4621" max="4621" width="26.7109375" bestFit="1" customWidth="1"/>
    <col min="4622" max="4622" width="10.5703125" customWidth="1"/>
    <col min="4623" max="4623" width="9" customWidth="1"/>
    <col min="4865" max="4865" width="2.5703125" customWidth="1"/>
    <col min="4866" max="4866" width="8.42578125" customWidth="1"/>
    <col min="4867" max="4869" width="0" hidden="1" customWidth="1"/>
    <col min="4870" max="4870" width="9.28515625" bestFit="1" customWidth="1"/>
    <col min="4871" max="4871" width="9.85546875" bestFit="1" customWidth="1"/>
    <col min="4872" max="4874" width="0" hidden="1" customWidth="1"/>
    <col min="4875" max="4875" width="26.140625" bestFit="1" customWidth="1"/>
    <col min="4876" max="4876" width="17.42578125" bestFit="1" customWidth="1"/>
    <col min="4877" max="4877" width="26.7109375" bestFit="1" customWidth="1"/>
    <col min="4878" max="4878" width="10.5703125" customWidth="1"/>
    <col min="4879" max="4879" width="9" customWidth="1"/>
    <col min="5121" max="5121" width="2.5703125" customWidth="1"/>
    <col min="5122" max="5122" width="8.42578125" customWidth="1"/>
    <col min="5123" max="5125" width="0" hidden="1" customWidth="1"/>
    <col min="5126" max="5126" width="9.28515625" bestFit="1" customWidth="1"/>
    <col min="5127" max="5127" width="9.85546875" bestFit="1" customWidth="1"/>
    <col min="5128" max="5130" width="0" hidden="1" customWidth="1"/>
    <col min="5131" max="5131" width="26.140625" bestFit="1" customWidth="1"/>
    <col min="5132" max="5132" width="17.42578125" bestFit="1" customWidth="1"/>
    <col min="5133" max="5133" width="26.7109375" bestFit="1" customWidth="1"/>
    <col min="5134" max="5134" width="10.5703125" customWidth="1"/>
    <col min="5135" max="5135" width="9" customWidth="1"/>
    <col min="5377" max="5377" width="2.5703125" customWidth="1"/>
    <col min="5378" max="5378" width="8.42578125" customWidth="1"/>
    <col min="5379" max="5381" width="0" hidden="1" customWidth="1"/>
    <col min="5382" max="5382" width="9.28515625" bestFit="1" customWidth="1"/>
    <col min="5383" max="5383" width="9.85546875" bestFit="1" customWidth="1"/>
    <col min="5384" max="5386" width="0" hidden="1" customWidth="1"/>
    <col min="5387" max="5387" width="26.140625" bestFit="1" customWidth="1"/>
    <col min="5388" max="5388" width="17.42578125" bestFit="1" customWidth="1"/>
    <col min="5389" max="5389" width="26.7109375" bestFit="1" customWidth="1"/>
    <col min="5390" max="5390" width="10.5703125" customWidth="1"/>
    <col min="5391" max="5391" width="9" customWidth="1"/>
    <col min="5633" max="5633" width="2.5703125" customWidth="1"/>
    <col min="5634" max="5634" width="8.42578125" customWidth="1"/>
    <col min="5635" max="5637" width="0" hidden="1" customWidth="1"/>
    <col min="5638" max="5638" width="9.28515625" bestFit="1" customWidth="1"/>
    <col min="5639" max="5639" width="9.85546875" bestFit="1" customWidth="1"/>
    <col min="5640" max="5642" width="0" hidden="1" customWidth="1"/>
    <col min="5643" max="5643" width="26.140625" bestFit="1" customWidth="1"/>
    <col min="5644" max="5644" width="17.42578125" bestFit="1" customWidth="1"/>
    <col min="5645" max="5645" width="26.7109375" bestFit="1" customWidth="1"/>
    <col min="5646" max="5646" width="10.5703125" customWidth="1"/>
    <col min="5647" max="5647" width="9" customWidth="1"/>
    <col min="5889" max="5889" width="2.5703125" customWidth="1"/>
    <col min="5890" max="5890" width="8.42578125" customWidth="1"/>
    <col min="5891" max="5893" width="0" hidden="1" customWidth="1"/>
    <col min="5894" max="5894" width="9.28515625" bestFit="1" customWidth="1"/>
    <col min="5895" max="5895" width="9.85546875" bestFit="1" customWidth="1"/>
    <col min="5896" max="5898" width="0" hidden="1" customWidth="1"/>
    <col min="5899" max="5899" width="26.140625" bestFit="1" customWidth="1"/>
    <col min="5900" max="5900" width="17.42578125" bestFit="1" customWidth="1"/>
    <col min="5901" max="5901" width="26.7109375" bestFit="1" customWidth="1"/>
    <col min="5902" max="5902" width="10.5703125" customWidth="1"/>
    <col min="5903" max="5903" width="9" customWidth="1"/>
    <col min="6145" max="6145" width="2.5703125" customWidth="1"/>
    <col min="6146" max="6146" width="8.42578125" customWidth="1"/>
    <col min="6147" max="6149" width="0" hidden="1" customWidth="1"/>
    <col min="6150" max="6150" width="9.28515625" bestFit="1" customWidth="1"/>
    <col min="6151" max="6151" width="9.85546875" bestFit="1" customWidth="1"/>
    <col min="6152" max="6154" width="0" hidden="1" customWidth="1"/>
    <col min="6155" max="6155" width="26.140625" bestFit="1" customWidth="1"/>
    <col min="6156" max="6156" width="17.42578125" bestFit="1" customWidth="1"/>
    <col min="6157" max="6157" width="26.7109375" bestFit="1" customWidth="1"/>
    <col min="6158" max="6158" width="10.5703125" customWidth="1"/>
    <col min="6159" max="6159" width="9" customWidth="1"/>
    <col min="6401" max="6401" width="2.5703125" customWidth="1"/>
    <col min="6402" max="6402" width="8.42578125" customWidth="1"/>
    <col min="6403" max="6405" width="0" hidden="1" customWidth="1"/>
    <col min="6406" max="6406" width="9.28515625" bestFit="1" customWidth="1"/>
    <col min="6407" max="6407" width="9.85546875" bestFit="1" customWidth="1"/>
    <col min="6408" max="6410" width="0" hidden="1" customWidth="1"/>
    <col min="6411" max="6411" width="26.140625" bestFit="1" customWidth="1"/>
    <col min="6412" max="6412" width="17.42578125" bestFit="1" customWidth="1"/>
    <col min="6413" max="6413" width="26.7109375" bestFit="1" customWidth="1"/>
    <col min="6414" max="6414" width="10.5703125" customWidth="1"/>
    <col min="6415" max="6415" width="9" customWidth="1"/>
    <col min="6657" max="6657" width="2.5703125" customWidth="1"/>
    <col min="6658" max="6658" width="8.42578125" customWidth="1"/>
    <col min="6659" max="6661" width="0" hidden="1" customWidth="1"/>
    <col min="6662" max="6662" width="9.28515625" bestFit="1" customWidth="1"/>
    <col min="6663" max="6663" width="9.85546875" bestFit="1" customWidth="1"/>
    <col min="6664" max="6666" width="0" hidden="1" customWidth="1"/>
    <col min="6667" max="6667" width="26.140625" bestFit="1" customWidth="1"/>
    <col min="6668" max="6668" width="17.42578125" bestFit="1" customWidth="1"/>
    <col min="6669" max="6669" width="26.7109375" bestFit="1" customWidth="1"/>
    <col min="6670" max="6670" width="10.5703125" customWidth="1"/>
    <col min="6671" max="6671" width="9" customWidth="1"/>
    <col min="6913" max="6913" width="2.5703125" customWidth="1"/>
    <col min="6914" max="6914" width="8.42578125" customWidth="1"/>
    <col min="6915" max="6917" width="0" hidden="1" customWidth="1"/>
    <col min="6918" max="6918" width="9.28515625" bestFit="1" customWidth="1"/>
    <col min="6919" max="6919" width="9.85546875" bestFit="1" customWidth="1"/>
    <col min="6920" max="6922" width="0" hidden="1" customWidth="1"/>
    <col min="6923" max="6923" width="26.140625" bestFit="1" customWidth="1"/>
    <col min="6924" max="6924" width="17.42578125" bestFit="1" customWidth="1"/>
    <col min="6925" max="6925" width="26.7109375" bestFit="1" customWidth="1"/>
    <col min="6926" max="6926" width="10.5703125" customWidth="1"/>
    <col min="6927" max="6927" width="9" customWidth="1"/>
    <col min="7169" max="7169" width="2.5703125" customWidth="1"/>
    <col min="7170" max="7170" width="8.42578125" customWidth="1"/>
    <col min="7171" max="7173" width="0" hidden="1" customWidth="1"/>
    <col min="7174" max="7174" width="9.28515625" bestFit="1" customWidth="1"/>
    <col min="7175" max="7175" width="9.85546875" bestFit="1" customWidth="1"/>
    <col min="7176" max="7178" width="0" hidden="1" customWidth="1"/>
    <col min="7179" max="7179" width="26.140625" bestFit="1" customWidth="1"/>
    <col min="7180" max="7180" width="17.42578125" bestFit="1" customWidth="1"/>
    <col min="7181" max="7181" width="26.7109375" bestFit="1" customWidth="1"/>
    <col min="7182" max="7182" width="10.5703125" customWidth="1"/>
    <col min="7183" max="7183" width="9" customWidth="1"/>
    <col min="7425" max="7425" width="2.5703125" customWidth="1"/>
    <col min="7426" max="7426" width="8.42578125" customWidth="1"/>
    <col min="7427" max="7429" width="0" hidden="1" customWidth="1"/>
    <col min="7430" max="7430" width="9.28515625" bestFit="1" customWidth="1"/>
    <col min="7431" max="7431" width="9.85546875" bestFit="1" customWidth="1"/>
    <col min="7432" max="7434" width="0" hidden="1" customWidth="1"/>
    <col min="7435" max="7435" width="26.140625" bestFit="1" customWidth="1"/>
    <col min="7436" max="7436" width="17.42578125" bestFit="1" customWidth="1"/>
    <col min="7437" max="7437" width="26.7109375" bestFit="1" customWidth="1"/>
    <col min="7438" max="7438" width="10.5703125" customWidth="1"/>
    <col min="7439" max="7439" width="9" customWidth="1"/>
    <col min="7681" max="7681" width="2.5703125" customWidth="1"/>
    <col min="7682" max="7682" width="8.42578125" customWidth="1"/>
    <col min="7683" max="7685" width="0" hidden="1" customWidth="1"/>
    <col min="7686" max="7686" width="9.28515625" bestFit="1" customWidth="1"/>
    <col min="7687" max="7687" width="9.85546875" bestFit="1" customWidth="1"/>
    <col min="7688" max="7690" width="0" hidden="1" customWidth="1"/>
    <col min="7691" max="7691" width="26.140625" bestFit="1" customWidth="1"/>
    <col min="7692" max="7692" width="17.42578125" bestFit="1" customWidth="1"/>
    <col min="7693" max="7693" width="26.7109375" bestFit="1" customWidth="1"/>
    <col min="7694" max="7694" width="10.5703125" customWidth="1"/>
    <col min="7695" max="7695" width="9" customWidth="1"/>
    <col min="7937" max="7937" width="2.5703125" customWidth="1"/>
    <col min="7938" max="7938" width="8.42578125" customWidth="1"/>
    <col min="7939" max="7941" width="0" hidden="1" customWidth="1"/>
    <col min="7942" max="7942" width="9.28515625" bestFit="1" customWidth="1"/>
    <col min="7943" max="7943" width="9.85546875" bestFit="1" customWidth="1"/>
    <col min="7944" max="7946" width="0" hidden="1" customWidth="1"/>
    <col min="7947" max="7947" width="26.140625" bestFit="1" customWidth="1"/>
    <col min="7948" max="7948" width="17.42578125" bestFit="1" customWidth="1"/>
    <col min="7949" max="7949" width="26.7109375" bestFit="1" customWidth="1"/>
    <col min="7950" max="7950" width="10.5703125" customWidth="1"/>
    <col min="7951" max="7951" width="9" customWidth="1"/>
    <col min="8193" max="8193" width="2.5703125" customWidth="1"/>
    <col min="8194" max="8194" width="8.42578125" customWidth="1"/>
    <col min="8195" max="8197" width="0" hidden="1" customWidth="1"/>
    <col min="8198" max="8198" width="9.28515625" bestFit="1" customWidth="1"/>
    <col min="8199" max="8199" width="9.85546875" bestFit="1" customWidth="1"/>
    <col min="8200" max="8202" width="0" hidden="1" customWidth="1"/>
    <col min="8203" max="8203" width="26.140625" bestFit="1" customWidth="1"/>
    <col min="8204" max="8204" width="17.42578125" bestFit="1" customWidth="1"/>
    <col min="8205" max="8205" width="26.7109375" bestFit="1" customWidth="1"/>
    <col min="8206" max="8206" width="10.5703125" customWidth="1"/>
    <col min="8207" max="8207" width="9" customWidth="1"/>
    <col min="8449" max="8449" width="2.5703125" customWidth="1"/>
    <col min="8450" max="8450" width="8.42578125" customWidth="1"/>
    <col min="8451" max="8453" width="0" hidden="1" customWidth="1"/>
    <col min="8454" max="8454" width="9.28515625" bestFit="1" customWidth="1"/>
    <col min="8455" max="8455" width="9.85546875" bestFit="1" customWidth="1"/>
    <col min="8456" max="8458" width="0" hidden="1" customWidth="1"/>
    <col min="8459" max="8459" width="26.140625" bestFit="1" customWidth="1"/>
    <col min="8460" max="8460" width="17.42578125" bestFit="1" customWidth="1"/>
    <col min="8461" max="8461" width="26.7109375" bestFit="1" customWidth="1"/>
    <col min="8462" max="8462" width="10.5703125" customWidth="1"/>
    <col min="8463" max="8463" width="9" customWidth="1"/>
    <col min="8705" max="8705" width="2.5703125" customWidth="1"/>
    <col min="8706" max="8706" width="8.42578125" customWidth="1"/>
    <col min="8707" max="8709" width="0" hidden="1" customWidth="1"/>
    <col min="8710" max="8710" width="9.28515625" bestFit="1" customWidth="1"/>
    <col min="8711" max="8711" width="9.85546875" bestFit="1" customWidth="1"/>
    <col min="8712" max="8714" width="0" hidden="1" customWidth="1"/>
    <col min="8715" max="8715" width="26.140625" bestFit="1" customWidth="1"/>
    <col min="8716" max="8716" width="17.42578125" bestFit="1" customWidth="1"/>
    <col min="8717" max="8717" width="26.7109375" bestFit="1" customWidth="1"/>
    <col min="8718" max="8718" width="10.5703125" customWidth="1"/>
    <col min="8719" max="8719" width="9" customWidth="1"/>
    <col min="8961" max="8961" width="2.5703125" customWidth="1"/>
    <col min="8962" max="8962" width="8.42578125" customWidth="1"/>
    <col min="8963" max="8965" width="0" hidden="1" customWidth="1"/>
    <col min="8966" max="8966" width="9.28515625" bestFit="1" customWidth="1"/>
    <col min="8967" max="8967" width="9.85546875" bestFit="1" customWidth="1"/>
    <col min="8968" max="8970" width="0" hidden="1" customWidth="1"/>
    <col min="8971" max="8971" width="26.140625" bestFit="1" customWidth="1"/>
    <col min="8972" max="8972" width="17.42578125" bestFit="1" customWidth="1"/>
    <col min="8973" max="8973" width="26.7109375" bestFit="1" customWidth="1"/>
    <col min="8974" max="8974" width="10.5703125" customWidth="1"/>
    <col min="8975" max="8975" width="9" customWidth="1"/>
    <col min="9217" max="9217" width="2.5703125" customWidth="1"/>
    <col min="9218" max="9218" width="8.42578125" customWidth="1"/>
    <col min="9219" max="9221" width="0" hidden="1" customWidth="1"/>
    <col min="9222" max="9222" width="9.28515625" bestFit="1" customWidth="1"/>
    <col min="9223" max="9223" width="9.85546875" bestFit="1" customWidth="1"/>
    <col min="9224" max="9226" width="0" hidden="1" customWidth="1"/>
    <col min="9227" max="9227" width="26.140625" bestFit="1" customWidth="1"/>
    <col min="9228" max="9228" width="17.42578125" bestFit="1" customWidth="1"/>
    <col min="9229" max="9229" width="26.7109375" bestFit="1" customWidth="1"/>
    <col min="9230" max="9230" width="10.5703125" customWidth="1"/>
    <col min="9231" max="9231" width="9" customWidth="1"/>
    <col min="9473" max="9473" width="2.5703125" customWidth="1"/>
    <col min="9474" max="9474" width="8.42578125" customWidth="1"/>
    <col min="9475" max="9477" width="0" hidden="1" customWidth="1"/>
    <col min="9478" max="9478" width="9.28515625" bestFit="1" customWidth="1"/>
    <col min="9479" max="9479" width="9.85546875" bestFit="1" customWidth="1"/>
    <col min="9480" max="9482" width="0" hidden="1" customWidth="1"/>
    <col min="9483" max="9483" width="26.140625" bestFit="1" customWidth="1"/>
    <col min="9484" max="9484" width="17.42578125" bestFit="1" customWidth="1"/>
    <col min="9485" max="9485" width="26.7109375" bestFit="1" customWidth="1"/>
    <col min="9486" max="9486" width="10.5703125" customWidth="1"/>
    <col min="9487" max="9487" width="9" customWidth="1"/>
    <col min="9729" max="9729" width="2.5703125" customWidth="1"/>
    <col min="9730" max="9730" width="8.42578125" customWidth="1"/>
    <col min="9731" max="9733" width="0" hidden="1" customWidth="1"/>
    <col min="9734" max="9734" width="9.28515625" bestFit="1" customWidth="1"/>
    <col min="9735" max="9735" width="9.85546875" bestFit="1" customWidth="1"/>
    <col min="9736" max="9738" width="0" hidden="1" customWidth="1"/>
    <col min="9739" max="9739" width="26.140625" bestFit="1" customWidth="1"/>
    <col min="9740" max="9740" width="17.42578125" bestFit="1" customWidth="1"/>
    <col min="9741" max="9741" width="26.7109375" bestFit="1" customWidth="1"/>
    <col min="9742" max="9742" width="10.5703125" customWidth="1"/>
    <col min="9743" max="9743" width="9" customWidth="1"/>
    <col min="9985" max="9985" width="2.5703125" customWidth="1"/>
    <col min="9986" max="9986" width="8.42578125" customWidth="1"/>
    <col min="9987" max="9989" width="0" hidden="1" customWidth="1"/>
    <col min="9990" max="9990" width="9.28515625" bestFit="1" customWidth="1"/>
    <col min="9991" max="9991" width="9.85546875" bestFit="1" customWidth="1"/>
    <col min="9992" max="9994" width="0" hidden="1" customWidth="1"/>
    <col min="9995" max="9995" width="26.140625" bestFit="1" customWidth="1"/>
    <col min="9996" max="9996" width="17.42578125" bestFit="1" customWidth="1"/>
    <col min="9997" max="9997" width="26.7109375" bestFit="1" customWidth="1"/>
    <col min="9998" max="9998" width="10.5703125" customWidth="1"/>
    <col min="9999" max="9999" width="9" customWidth="1"/>
    <col min="10241" max="10241" width="2.5703125" customWidth="1"/>
    <col min="10242" max="10242" width="8.42578125" customWidth="1"/>
    <col min="10243" max="10245" width="0" hidden="1" customWidth="1"/>
    <col min="10246" max="10246" width="9.28515625" bestFit="1" customWidth="1"/>
    <col min="10247" max="10247" width="9.85546875" bestFit="1" customWidth="1"/>
    <col min="10248" max="10250" width="0" hidden="1" customWidth="1"/>
    <col min="10251" max="10251" width="26.140625" bestFit="1" customWidth="1"/>
    <col min="10252" max="10252" width="17.42578125" bestFit="1" customWidth="1"/>
    <col min="10253" max="10253" width="26.7109375" bestFit="1" customWidth="1"/>
    <col min="10254" max="10254" width="10.5703125" customWidth="1"/>
    <col min="10255" max="10255" width="9" customWidth="1"/>
    <col min="10497" max="10497" width="2.5703125" customWidth="1"/>
    <col min="10498" max="10498" width="8.42578125" customWidth="1"/>
    <col min="10499" max="10501" width="0" hidden="1" customWidth="1"/>
    <col min="10502" max="10502" width="9.28515625" bestFit="1" customWidth="1"/>
    <col min="10503" max="10503" width="9.85546875" bestFit="1" customWidth="1"/>
    <col min="10504" max="10506" width="0" hidden="1" customWidth="1"/>
    <col min="10507" max="10507" width="26.140625" bestFit="1" customWidth="1"/>
    <col min="10508" max="10508" width="17.42578125" bestFit="1" customWidth="1"/>
    <col min="10509" max="10509" width="26.7109375" bestFit="1" customWidth="1"/>
    <col min="10510" max="10510" width="10.5703125" customWidth="1"/>
    <col min="10511" max="10511" width="9" customWidth="1"/>
    <col min="10753" max="10753" width="2.5703125" customWidth="1"/>
    <col min="10754" max="10754" width="8.42578125" customWidth="1"/>
    <col min="10755" max="10757" width="0" hidden="1" customWidth="1"/>
    <col min="10758" max="10758" width="9.28515625" bestFit="1" customWidth="1"/>
    <col min="10759" max="10759" width="9.85546875" bestFit="1" customWidth="1"/>
    <col min="10760" max="10762" width="0" hidden="1" customWidth="1"/>
    <col min="10763" max="10763" width="26.140625" bestFit="1" customWidth="1"/>
    <col min="10764" max="10764" width="17.42578125" bestFit="1" customWidth="1"/>
    <col min="10765" max="10765" width="26.7109375" bestFit="1" customWidth="1"/>
    <col min="10766" max="10766" width="10.5703125" customWidth="1"/>
    <col min="10767" max="10767" width="9" customWidth="1"/>
    <col min="11009" max="11009" width="2.5703125" customWidth="1"/>
    <col min="11010" max="11010" width="8.42578125" customWidth="1"/>
    <col min="11011" max="11013" width="0" hidden="1" customWidth="1"/>
    <col min="11014" max="11014" width="9.28515625" bestFit="1" customWidth="1"/>
    <col min="11015" max="11015" width="9.85546875" bestFit="1" customWidth="1"/>
    <col min="11016" max="11018" width="0" hidden="1" customWidth="1"/>
    <col min="11019" max="11019" width="26.140625" bestFit="1" customWidth="1"/>
    <col min="11020" max="11020" width="17.42578125" bestFit="1" customWidth="1"/>
    <col min="11021" max="11021" width="26.7109375" bestFit="1" customWidth="1"/>
    <col min="11022" max="11022" width="10.5703125" customWidth="1"/>
    <col min="11023" max="11023" width="9" customWidth="1"/>
    <col min="11265" max="11265" width="2.5703125" customWidth="1"/>
    <col min="11266" max="11266" width="8.42578125" customWidth="1"/>
    <col min="11267" max="11269" width="0" hidden="1" customWidth="1"/>
    <col min="11270" max="11270" width="9.28515625" bestFit="1" customWidth="1"/>
    <col min="11271" max="11271" width="9.85546875" bestFit="1" customWidth="1"/>
    <col min="11272" max="11274" width="0" hidden="1" customWidth="1"/>
    <col min="11275" max="11275" width="26.140625" bestFit="1" customWidth="1"/>
    <col min="11276" max="11276" width="17.42578125" bestFit="1" customWidth="1"/>
    <col min="11277" max="11277" width="26.7109375" bestFit="1" customWidth="1"/>
    <col min="11278" max="11278" width="10.5703125" customWidth="1"/>
    <col min="11279" max="11279" width="9" customWidth="1"/>
    <col min="11521" max="11521" width="2.5703125" customWidth="1"/>
    <col min="11522" max="11522" width="8.42578125" customWidth="1"/>
    <col min="11523" max="11525" width="0" hidden="1" customWidth="1"/>
    <col min="11526" max="11526" width="9.28515625" bestFit="1" customWidth="1"/>
    <col min="11527" max="11527" width="9.85546875" bestFit="1" customWidth="1"/>
    <col min="11528" max="11530" width="0" hidden="1" customWidth="1"/>
    <col min="11531" max="11531" width="26.140625" bestFit="1" customWidth="1"/>
    <col min="11532" max="11532" width="17.42578125" bestFit="1" customWidth="1"/>
    <col min="11533" max="11533" width="26.7109375" bestFit="1" customWidth="1"/>
    <col min="11534" max="11534" width="10.5703125" customWidth="1"/>
    <col min="11535" max="11535" width="9" customWidth="1"/>
    <col min="11777" max="11777" width="2.5703125" customWidth="1"/>
    <col min="11778" max="11778" width="8.42578125" customWidth="1"/>
    <col min="11779" max="11781" width="0" hidden="1" customWidth="1"/>
    <col min="11782" max="11782" width="9.28515625" bestFit="1" customWidth="1"/>
    <col min="11783" max="11783" width="9.85546875" bestFit="1" customWidth="1"/>
    <col min="11784" max="11786" width="0" hidden="1" customWidth="1"/>
    <col min="11787" max="11787" width="26.140625" bestFit="1" customWidth="1"/>
    <col min="11788" max="11788" width="17.42578125" bestFit="1" customWidth="1"/>
    <col min="11789" max="11789" width="26.7109375" bestFit="1" customWidth="1"/>
    <col min="11790" max="11790" width="10.5703125" customWidth="1"/>
    <col min="11791" max="11791" width="9" customWidth="1"/>
    <col min="12033" max="12033" width="2.5703125" customWidth="1"/>
    <col min="12034" max="12034" width="8.42578125" customWidth="1"/>
    <col min="12035" max="12037" width="0" hidden="1" customWidth="1"/>
    <col min="12038" max="12038" width="9.28515625" bestFit="1" customWidth="1"/>
    <col min="12039" max="12039" width="9.85546875" bestFit="1" customWidth="1"/>
    <col min="12040" max="12042" width="0" hidden="1" customWidth="1"/>
    <col min="12043" max="12043" width="26.140625" bestFit="1" customWidth="1"/>
    <col min="12044" max="12044" width="17.42578125" bestFit="1" customWidth="1"/>
    <col min="12045" max="12045" width="26.7109375" bestFit="1" customWidth="1"/>
    <col min="12046" max="12046" width="10.5703125" customWidth="1"/>
    <col min="12047" max="12047" width="9" customWidth="1"/>
    <col min="12289" max="12289" width="2.5703125" customWidth="1"/>
    <col min="12290" max="12290" width="8.42578125" customWidth="1"/>
    <col min="12291" max="12293" width="0" hidden="1" customWidth="1"/>
    <col min="12294" max="12294" width="9.28515625" bestFit="1" customWidth="1"/>
    <col min="12295" max="12295" width="9.85546875" bestFit="1" customWidth="1"/>
    <col min="12296" max="12298" width="0" hidden="1" customWidth="1"/>
    <col min="12299" max="12299" width="26.140625" bestFit="1" customWidth="1"/>
    <col min="12300" max="12300" width="17.42578125" bestFit="1" customWidth="1"/>
    <col min="12301" max="12301" width="26.7109375" bestFit="1" customWidth="1"/>
    <col min="12302" max="12302" width="10.5703125" customWidth="1"/>
    <col min="12303" max="12303" width="9" customWidth="1"/>
    <col min="12545" max="12545" width="2.5703125" customWidth="1"/>
    <col min="12546" max="12546" width="8.42578125" customWidth="1"/>
    <col min="12547" max="12549" width="0" hidden="1" customWidth="1"/>
    <col min="12550" max="12550" width="9.28515625" bestFit="1" customWidth="1"/>
    <col min="12551" max="12551" width="9.85546875" bestFit="1" customWidth="1"/>
    <col min="12552" max="12554" width="0" hidden="1" customWidth="1"/>
    <col min="12555" max="12555" width="26.140625" bestFit="1" customWidth="1"/>
    <col min="12556" max="12556" width="17.42578125" bestFit="1" customWidth="1"/>
    <col min="12557" max="12557" width="26.7109375" bestFit="1" customWidth="1"/>
    <col min="12558" max="12558" width="10.5703125" customWidth="1"/>
    <col min="12559" max="12559" width="9" customWidth="1"/>
    <col min="12801" max="12801" width="2.5703125" customWidth="1"/>
    <col min="12802" max="12802" width="8.42578125" customWidth="1"/>
    <col min="12803" max="12805" width="0" hidden="1" customWidth="1"/>
    <col min="12806" max="12806" width="9.28515625" bestFit="1" customWidth="1"/>
    <col min="12807" max="12807" width="9.85546875" bestFit="1" customWidth="1"/>
    <col min="12808" max="12810" width="0" hidden="1" customWidth="1"/>
    <col min="12811" max="12811" width="26.140625" bestFit="1" customWidth="1"/>
    <col min="12812" max="12812" width="17.42578125" bestFit="1" customWidth="1"/>
    <col min="12813" max="12813" width="26.7109375" bestFit="1" customWidth="1"/>
    <col min="12814" max="12814" width="10.5703125" customWidth="1"/>
    <col min="12815" max="12815" width="9" customWidth="1"/>
    <col min="13057" max="13057" width="2.5703125" customWidth="1"/>
    <col min="13058" max="13058" width="8.42578125" customWidth="1"/>
    <col min="13059" max="13061" width="0" hidden="1" customWidth="1"/>
    <col min="13062" max="13062" width="9.28515625" bestFit="1" customWidth="1"/>
    <col min="13063" max="13063" width="9.85546875" bestFit="1" customWidth="1"/>
    <col min="13064" max="13066" width="0" hidden="1" customWidth="1"/>
    <col min="13067" max="13067" width="26.140625" bestFit="1" customWidth="1"/>
    <col min="13068" max="13068" width="17.42578125" bestFit="1" customWidth="1"/>
    <col min="13069" max="13069" width="26.7109375" bestFit="1" customWidth="1"/>
    <col min="13070" max="13070" width="10.5703125" customWidth="1"/>
    <col min="13071" max="13071" width="9" customWidth="1"/>
    <col min="13313" max="13313" width="2.5703125" customWidth="1"/>
    <col min="13314" max="13314" width="8.42578125" customWidth="1"/>
    <col min="13315" max="13317" width="0" hidden="1" customWidth="1"/>
    <col min="13318" max="13318" width="9.28515625" bestFit="1" customWidth="1"/>
    <col min="13319" max="13319" width="9.85546875" bestFit="1" customWidth="1"/>
    <col min="13320" max="13322" width="0" hidden="1" customWidth="1"/>
    <col min="13323" max="13323" width="26.140625" bestFit="1" customWidth="1"/>
    <col min="13324" max="13324" width="17.42578125" bestFit="1" customWidth="1"/>
    <col min="13325" max="13325" width="26.7109375" bestFit="1" customWidth="1"/>
    <col min="13326" max="13326" width="10.5703125" customWidth="1"/>
    <col min="13327" max="13327" width="9" customWidth="1"/>
    <col min="13569" max="13569" width="2.5703125" customWidth="1"/>
    <col min="13570" max="13570" width="8.42578125" customWidth="1"/>
    <col min="13571" max="13573" width="0" hidden="1" customWidth="1"/>
    <col min="13574" max="13574" width="9.28515625" bestFit="1" customWidth="1"/>
    <col min="13575" max="13575" width="9.85546875" bestFit="1" customWidth="1"/>
    <col min="13576" max="13578" width="0" hidden="1" customWidth="1"/>
    <col min="13579" max="13579" width="26.140625" bestFit="1" customWidth="1"/>
    <col min="13580" max="13580" width="17.42578125" bestFit="1" customWidth="1"/>
    <col min="13581" max="13581" width="26.7109375" bestFit="1" customWidth="1"/>
    <col min="13582" max="13582" width="10.5703125" customWidth="1"/>
    <col min="13583" max="13583" width="9" customWidth="1"/>
    <col min="13825" max="13825" width="2.5703125" customWidth="1"/>
    <col min="13826" max="13826" width="8.42578125" customWidth="1"/>
    <col min="13827" max="13829" width="0" hidden="1" customWidth="1"/>
    <col min="13830" max="13830" width="9.28515625" bestFit="1" customWidth="1"/>
    <col min="13831" max="13831" width="9.85546875" bestFit="1" customWidth="1"/>
    <col min="13832" max="13834" width="0" hidden="1" customWidth="1"/>
    <col min="13835" max="13835" width="26.140625" bestFit="1" customWidth="1"/>
    <col min="13836" max="13836" width="17.42578125" bestFit="1" customWidth="1"/>
    <col min="13837" max="13837" width="26.7109375" bestFit="1" customWidth="1"/>
    <col min="13838" max="13838" width="10.5703125" customWidth="1"/>
    <col min="13839" max="13839" width="9" customWidth="1"/>
    <col min="14081" max="14081" width="2.5703125" customWidth="1"/>
    <col min="14082" max="14082" width="8.42578125" customWidth="1"/>
    <col min="14083" max="14085" width="0" hidden="1" customWidth="1"/>
    <col min="14086" max="14086" width="9.28515625" bestFit="1" customWidth="1"/>
    <col min="14087" max="14087" width="9.85546875" bestFit="1" customWidth="1"/>
    <col min="14088" max="14090" width="0" hidden="1" customWidth="1"/>
    <col min="14091" max="14091" width="26.140625" bestFit="1" customWidth="1"/>
    <col min="14092" max="14092" width="17.42578125" bestFit="1" customWidth="1"/>
    <col min="14093" max="14093" width="26.7109375" bestFit="1" customWidth="1"/>
    <col min="14094" max="14094" width="10.5703125" customWidth="1"/>
    <col min="14095" max="14095" width="9" customWidth="1"/>
    <col min="14337" max="14337" width="2.5703125" customWidth="1"/>
    <col min="14338" max="14338" width="8.42578125" customWidth="1"/>
    <col min="14339" max="14341" width="0" hidden="1" customWidth="1"/>
    <col min="14342" max="14342" width="9.28515625" bestFit="1" customWidth="1"/>
    <col min="14343" max="14343" width="9.85546875" bestFit="1" customWidth="1"/>
    <col min="14344" max="14346" width="0" hidden="1" customWidth="1"/>
    <col min="14347" max="14347" width="26.140625" bestFit="1" customWidth="1"/>
    <col min="14348" max="14348" width="17.42578125" bestFit="1" customWidth="1"/>
    <col min="14349" max="14349" width="26.7109375" bestFit="1" customWidth="1"/>
    <col min="14350" max="14350" width="10.5703125" customWidth="1"/>
    <col min="14351" max="14351" width="9" customWidth="1"/>
    <col min="14593" max="14593" width="2.5703125" customWidth="1"/>
    <col min="14594" max="14594" width="8.42578125" customWidth="1"/>
    <col min="14595" max="14597" width="0" hidden="1" customWidth="1"/>
    <col min="14598" max="14598" width="9.28515625" bestFit="1" customWidth="1"/>
    <col min="14599" max="14599" width="9.85546875" bestFit="1" customWidth="1"/>
    <col min="14600" max="14602" width="0" hidden="1" customWidth="1"/>
    <col min="14603" max="14603" width="26.140625" bestFit="1" customWidth="1"/>
    <col min="14604" max="14604" width="17.42578125" bestFit="1" customWidth="1"/>
    <col min="14605" max="14605" width="26.7109375" bestFit="1" customWidth="1"/>
    <col min="14606" max="14606" width="10.5703125" customWidth="1"/>
    <col min="14607" max="14607" width="9" customWidth="1"/>
    <col min="14849" max="14849" width="2.5703125" customWidth="1"/>
    <col min="14850" max="14850" width="8.42578125" customWidth="1"/>
    <col min="14851" max="14853" width="0" hidden="1" customWidth="1"/>
    <col min="14854" max="14854" width="9.28515625" bestFit="1" customWidth="1"/>
    <col min="14855" max="14855" width="9.85546875" bestFit="1" customWidth="1"/>
    <col min="14856" max="14858" width="0" hidden="1" customWidth="1"/>
    <col min="14859" max="14859" width="26.140625" bestFit="1" customWidth="1"/>
    <col min="14860" max="14860" width="17.42578125" bestFit="1" customWidth="1"/>
    <col min="14861" max="14861" width="26.7109375" bestFit="1" customWidth="1"/>
    <col min="14862" max="14862" width="10.5703125" customWidth="1"/>
    <col min="14863" max="14863" width="9" customWidth="1"/>
    <col min="15105" max="15105" width="2.5703125" customWidth="1"/>
    <col min="15106" max="15106" width="8.42578125" customWidth="1"/>
    <col min="15107" max="15109" width="0" hidden="1" customWidth="1"/>
    <col min="15110" max="15110" width="9.28515625" bestFit="1" customWidth="1"/>
    <col min="15111" max="15111" width="9.85546875" bestFit="1" customWidth="1"/>
    <col min="15112" max="15114" width="0" hidden="1" customWidth="1"/>
    <col min="15115" max="15115" width="26.140625" bestFit="1" customWidth="1"/>
    <col min="15116" max="15116" width="17.42578125" bestFit="1" customWidth="1"/>
    <col min="15117" max="15117" width="26.7109375" bestFit="1" customWidth="1"/>
    <col min="15118" max="15118" width="10.5703125" customWidth="1"/>
    <col min="15119" max="15119" width="9" customWidth="1"/>
    <col min="15361" max="15361" width="2.5703125" customWidth="1"/>
    <col min="15362" max="15362" width="8.42578125" customWidth="1"/>
    <col min="15363" max="15365" width="0" hidden="1" customWidth="1"/>
    <col min="15366" max="15366" width="9.28515625" bestFit="1" customWidth="1"/>
    <col min="15367" max="15367" width="9.85546875" bestFit="1" customWidth="1"/>
    <col min="15368" max="15370" width="0" hidden="1" customWidth="1"/>
    <col min="15371" max="15371" width="26.140625" bestFit="1" customWidth="1"/>
    <col min="15372" max="15372" width="17.42578125" bestFit="1" customWidth="1"/>
    <col min="15373" max="15373" width="26.7109375" bestFit="1" customWidth="1"/>
    <col min="15374" max="15374" width="10.5703125" customWidth="1"/>
    <col min="15375" max="15375" width="9" customWidth="1"/>
    <col min="15617" max="15617" width="2.5703125" customWidth="1"/>
    <col min="15618" max="15618" width="8.42578125" customWidth="1"/>
    <col min="15619" max="15621" width="0" hidden="1" customWidth="1"/>
    <col min="15622" max="15622" width="9.28515625" bestFit="1" customWidth="1"/>
    <col min="15623" max="15623" width="9.85546875" bestFit="1" customWidth="1"/>
    <col min="15624" max="15626" width="0" hidden="1" customWidth="1"/>
    <col min="15627" max="15627" width="26.140625" bestFit="1" customWidth="1"/>
    <col min="15628" max="15628" width="17.42578125" bestFit="1" customWidth="1"/>
    <col min="15629" max="15629" width="26.7109375" bestFit="1" customWidth="1"/>
    <col min="15630" max="15630" width="10.5703125" customWidth="1"/>
    <col min="15631" max="15631" width="9" customWidth="1"/>
    <col min="15873" max="15873" width="2.5703125" customWidth="1"/>
    <col min="15874" max="15874" width="8.42578125" customWidth="1"/>
    <col min="15875" max="15877" width="0" hidden="1" customWidth="1"/>
    <col min="15878" max="15878" width="9.28515625" bestFit="1" customWidth="1"/>
    <col min="15879" max="15879" width="9.85546875" bestFit="1" customWidth="1"/>
    <col min="15880" max="15882" width="0" hidden="1" customWidth="1"/>
    <col min="15883" max="15883" width="26.140625" bestFit="1" customWidth="1"/>
    <col min="15884" max="15884" width="17.42578125" bestFit="1" customWidth="1"/>
    <col min="15885" max="15885" width="26.7109375" bestFit="1" customWidth="1"/>
    <col min="15886" max="15886" width="10.5703125" customWidth="1"/>
    <col min="15887" max="15887" width="9" customWidth="1"/>
    <col min="16129" max="16129" width="2.5703125" customWidth="1"/>
    <col min="16130" max="16130" width="8.42578125" customWidth="1"/>
    <col min="16131" max="16133" width="0" hidden="1" customWidth="1"/>
    <col min="16134" max="16134" width="9.28515625" bestFit="1" customWidth="1"/>
    <col min="16135" max="16135" width="9.85546875" bestFit="1" customWidth="1"/>
    <col min="16136" max="16138" width="0" hidden="1" customWidth="1"/>
    <col min="16139" max="16139" width="26.140625" bestFit="1" customWidth="1"/>
    <col min="16140" max="16140" width="17.42578125" bestFit="1" customWidth="1"/>
    <col min="16141" max="16141" width="26.7109375" bestFit="1" customWidth="1"/>
    <col min="16142" max="16142" width="10.5703125" customWidth="1"/>
    <col min="16143" max="16143" width="9" customWidth="1"/>
  </cols>
  <sheetData>
    <row r="1" spans="1:15" ht="16.5">
      <c r="B1" s="36" t="s">
        <v>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0"/>
      <c r="O1" s="2"/>
    </row>
    <row r="2" spans="1:15" ht="16.5">
      <c r="B2" s="36" t="s">
        <v>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0"/>
      <c r="O2" s="2"/>
    </row>
    <row r="3" spans="1:15" ht="16.5">
      <c r="B3" s="36" t="s">
        <v>6</v>
      </c>
      <c r="C3" s="36"/>
      <c r="D3" s="36"/>
      <c r="E3" s="36"/>
      <c r="F3" s="36" t="s">
        <v>7</v>
      </c>
      <c r="G3" s="36"/>
      <c r="H3" s="36"/>
      <c r="I3" s="36"/>
      <c r="K3" s="36"/>
      <c r="L3" s="36"/>
      <c r="M3" s="36"/>
      <c r="N3" s="21"/>
    </row>
    <row r="4" spans="1:15" ht="16.5">
      <c r="B4" s="36" t="s">
        <v>199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20"/>
    </row>
    <row r="5" spans="1:15" ht="17.25" customHeight="1">
      <c r="B5" s="129" t="s">
        <v>2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9"/>
      <c r="O5" s="11" t="s">
        <v>200</v>
      </c>
    </row>
    <row r="6" spans="1:15" ht="17.25" customHeight="1" thickBo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19"/>
      <c r="O6" s="11"/>
    </row>
    <row r="7" spans="1:15" ht="25.5">
      <c r="B7" s="38" t="s">
        <v>1</v>
      </c>
      <c r="C7" s="39" t="s">
        <v>11</v>
      </c>
      <c r="D7" s="39" t="s">
        <v>12</v>
      </c>
      <c r="E7" s="39" t="s">
        <v>13</v>
      </c>
      <c r="F7" s="39" t="s">
        <v>14</v>
      </c>
      <c r="G7" s="39" t="s">
        <v>15</v>
      </c>
      <c r="H7" s="39" t="s">
        <v>16</v>
      </c>
      <c r="I7" s="39" t="s">
        <v>23</v>
      </c>
      <c r="J7" s="39" t="s">
        <v>24</v>
      </c>
      <c r="K7" s="39" t="s">
        <v>20</v>
      </c>
      <c r="L7" s="39" t="s">
        <v>21</v>
      </c>
      <c r="M7" s="39" t="s">
        <v>22</v>
      </c>
      <c r="N7" s="40" t="s">
        <v>18</v>
      </c>
      <c r="O7" s="41" t="s">
        <v>25</v>
      </c>
    </row>
    <row r="8" spans="1:15" ht="26.25" customHeight="1">
      <c r="A8" s="4"/>
      <c r="B8" s="42">
        <v>1</v>
      </c>
      <c r="C8" s="43" t="s">
        <v>28</v>
      </c>
      <c r="D8" s="43">
        <v>867</v>
      </c>
      <c r="E8" s="43" t="s">
        <v>201</v>
      </c>
      <c r="F8" s="44" t="s">
        <v>30</v>
      </c>
      <c r="G8" s="44" t="s">
        <v>31</v>
      </c>
      <c r="H8" s="44" t="s">
        <v>32</v>
      </c>
      <c r="I8" s="44" t="s">
        <v>33</v>
      </c>
      <c r="J8" s="44" t="s">
        <v>34</v>
      </c>
      <c r="K8" s="44" t="s">
        <v>202</v>
      </c>
      <c r="L8" s="44" t="s">
        <v>203</v>
      </c>
      <c r="M8" s="44" t="s">
        <v>204</v>
      </c>
      <c r="N8" s="45">
        <v>64</v>
      </c>
      <c r="O8" s="46">
        <v>80</v>
      </c>
    </row>
    <row r="9" spans="1:15" ht="26.25" customHeight="1">
      <c r="A9" s="4"/>
      <c r="B9" s="42">
        <v>2</v>
      </c>
      <c r="C9" s="43" t="s">
        <v>28</v>
      </c>
      <c r="D9" s="43">
        <v>867</v>
      </c>
      <c r="E9" s="43" t="s">
        <v>205</v>
      </c>
      <c r="F9" s="44" t="s">
        <v>146</v>
      </c>
      <c r="G9" s="44" t="s">
        <v>147</v>
      </c>
      <c r="H9" s="44" t="s">
        <v>148</v>
      </c>
      <c r="I9" s="44" t="s">
        <v>42</v>
      </c>
      <c r="J9" s="44" t="s">
        <v>149</v>
      </c>
      <c r="K9" s="44" t="s">
        <v>206</v>
      </c>
      <c r="L9" s="44" t="s">
        <v>207</v>
      </c>
      <c r="M9" s="44" t="s">
        <v>208</v>
      </c>
      <c r="N9" s="45">
        <v>28</v>
      </c>
      <c r="O9" s="46">
        <v>35</v>
      </c>
    </row>
    <row r="10" spans="1:15" ht="13.5" thickBot="1">
      <c r="A10" s="1"/>
      <c r="B10" s="7"/>
      <c r="C10" s="8"/>
      <c r="D10" s="9"/>
      <c r="E10" s="9"/>
      <c r="F10" s="9"/>
      <c r="G10" s="9"/>
      <c r="H10" s="9"/>
      <c r="I10" s="9"/>
      <c r="J10" s="9"/>
      <c r="K10" s="9"/>
      <c r="L10" s="9"/>
      <c r="M10" s="9" t="s">
        <v>0</v>
      </c>
      <c r="N10" s="16"/>
      <c r="O10" s="10">
        <f>AVERAGE(O8:O9)</f>
        <v>57.5</v>
      </c>
    </row>
    <row r="11" spans="1:15">
      <c r="A11" s="1"/>
      <c r="B11" s="1"/>
      <c r="C11" s="1"/>
      <c r="D11" s="3"/>
      <c r="E11" s="3"/>
      <c r="F11" s="3"/>
      <c r="G11" s="3"/>
      <c r="H11" s="3"/>
      <c r="I11" s="3"/>
      <c r="J11" s="3"/>
      <c r="K11" s="3"/>
      <c r="L11" s="3"/>
      <c r="M11" s="3" t="s">
        <v>0</v>
      </c>
      <c r="N11" s="3"/>
    </row>
  </sheetData>
  <mergeCells count="1">
    <mergeCell ref="B5:M5"/>
  </mergeCells>
  <pageMargins left="1.06" right="0.23622047244094491" top="0.31496062992125984" bottom="0.98425196850393704" header="0.19685039370078741" footer="0.51181102362204722"/>
  <pageSetup paperSize="9" fitToHeight="50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0"/>
  <sheetViews>
    <sheetView workbookViewId="0">
      <selection activeCell="L25" sqref="L25"/>
    </sheetView>
  </sheetViews>
  <sheetFormatPr defaultRowHeight="12.75"/>
  <cols>
    <col min="1" max="1" width="2.5703125" customWidth="1"/>
    <col min="2" max="2" width="8.42578125" customWidth="1"/>
    <col min="3" max="3" width="8.42578125" hidden="1" customWidth="1"/>
    <col min="4" max="4" width="8.7109375" hidden="1" customWidth="1"/>
    <col min="5" max="5" width="0" hidden="1" customWidth="1"/>
    <col min="6" max="6" width="9.28515625" bestFit="1" customWidth="1"/>
    <col min="7" max="7" width="9.85546875" bestFit="1" customWidth="1"/>
    <col min="8" max="8" width="14.42578125" hidden="1" customWidth="1"/>
    <col min="9" max="10" width="15" hidden="1" customWidth="1"/>
    <col min="11" max="11" width="26.140625" bestFit="1" customWidth="1"/>
    <col min="12" max="12" width="17.42578125" bestFit="1" customWidth="1"/>
    <col min="13" max="13" width="26.7109375" bestFit="1" customWidth="1"/>
    <col min="14" max="14" width="10.5703125" customWidth="1"/>
    <col min="15" max="15" width="9" customWidth="1"/>
    <col min="257" max="257" width="2.5703125" customWidth="1"/>
    <col min="258" max="258" width="8.42578125" customWidth="1"/>
    <col min="259" max="261" width="0" hidden="1" customWidth="1"/>
    <col min="262" max="262" width="9.28515625" bestFit="1" customWidth="1"/>
    <col min="263" max="263" width="9.85546875" bestFit="1" customWidth="1"/>
    <col min="264" max="266" width="0" hidden="1" customWidth="1"/>
    <col min="267" max="267" width="26.140625" bestFit="1" customWidth="1"/>
    <col min="268" max="268" width="17.42578125" bestFit="1" customWidth="1"/>
    <col min="269" max="269" width="26.7109375" bestFit="1" customWidth="1"/>
    <col min="270" max="270" width="10.5703125" customWidth="1"/>
    <col min="271" max="271" width="9" customWidth="1"/>
    <col min="513" max="513" width="2.5703125" customWidth="1"/>
    <col min="514" max="514" width="8.42578125" customWidth="1"/>
    <col min="515" max="517" width="0" hidden="1" customWidth="1"/>
    <col min="518" max="518" width="9.28515625" bestFit="1" customWidth="1"/>
    <col min="519" max="519" width="9.85546875" bestFit="1" customWidth="1"/>
    <col min="520" max="522" width="0" hidden="1" customWidth="1"/>
    <col min="523" max="523" width="26.140625" bestFit="1" customWidth="1"/>
    <col min="524" max="524" width="17.42578125" bestFit="1" customWidth="1"/>
    <col min="525" max="525" width="26.7109375" bestFit="1" customWidth="1"/>
    <col min="526" max="526" width="10.5703125" customWidth="1"/>
    <col min="527" max="527" width="9" customWidth="1"/>
    <col min="769" max="769" width="2.5703125" customWidth="1"/>
    <col min="770" max="770" width="8.42578125" customWidth="1"/>
    <col min="771" max="773" width="0" hidden="1" customWidth="1"/>
    <col min="774" max="774" width="9.28515625" bestFit="1" customWidth="1"/>
    <col min="775" max="775" width="9.85546875" bestFit="1" customWidth="1"/>
    <col min="776" max="778" width="0" hidden="1" customWidth="1"/>
    <col min="779" max="779" width="26.140625" bestFit="1" customWidth="1"/>
    <col min="780" max="780" width="17.42578125" bestFit="1" customWidth="1"/>
    <col min="781" max="781" width="26.7109375" bestFit="1" customWidth="1"/>
    <col min="782" max="782" width="10.5703125" customWidth="1"/>
    <col min="783" max="783" width="9" customWidth="1"/>
    <col min="1025" max="1025" width="2.5703125" customWidth="1"/>
    <col min="1026" max="1026" width="8.42578125" customWidth="1"/>
    <col min="1027" max="1029" width="0" hidden="1" customWidth="1"/>
    <col min="1030" max="1030" width="9.28515625" bestFit="1" customWidth="1"/>
    <col min="1031" max="1031" width="9.85546875" bestFit="1" customWidth="1"/>
    <col min="1032" max="1034" width="0" hidden="1" customWidth="1"/>
    <col min="1035" max="1035" width="26.140625" bestFit="1" customWidth="1"/>
    <col min="1036" max="1036" width="17.42578125" bestFit="1" customWidth="1"/>
    <col min="1037" max="1037" width="26.7109375" bestFit="1" customWidth="1"/>
    <col min="1038" max="1038" width="10.5703125" customWidth="1"/>
    <col min="1039" max="1039" width="9" customWidth="1"/>
    <col min="1281" max="1281" width="2.5703125" customWidth="1"/>
    <col min="1282" max="1282" width="8.42578125" customWidth="1"/>
    <col min="1283" max="1285" width="0" hidden="1" customWidth="1"/>
    <col min="1286" max="1286" width="9.28515625" bestFit="1" customWidth="1"/>
    <col min="1287" max="1287" width="9.85546875" bestFit="1" customWidth="1"/>
    <col min="1288" max="1290" width="0" hidden="1" customWidth="1"/>
    <col min="1291" max="1291" width="26.140625" bestFit="1" customWidth="1"/>
    <col min="1292" max="1292" width="17.42578125" bestFit="1" customWidth="1"/>
    <col min="1293" max="1293" width="26.7109375" bestFit="1" customWidth="1"/>
    <col min="1294" max="1294" width="10.5703125" customWidth="1"/>
    <col min="1295" max="1295" width="9" customWidth="1"/>
    <col min="1537" max="1537" width="2.5703125" customWidth="1"/>
    <col min="1538" max="1538" width="8.42578125" customWidth="1"/>
    <col min="1539" max="1541" width="0" hidden="1" customWidth="1"/>
    <col min="1542" max="1542" width="9.28515625" bestFit="1" customWidth="1"/>
    <col min="1543" max="1543" width="9.85546875" bestFit="1" customWidth="1"/>
    <col min="1544" max="1546" width="0" hidden="1" customWidth="1"/>
    <col min="1547" max="1547" width="26.140625" bestFit="1" customWidth="1"/>
    <col min="1548" max="1548" width="17.42578125" bestFit="1" customWidth="1"/>
    <col min="1549" max="1549" width="26.7109375" bestFit="1" customWidth="1"/>
    <col min="1550" max="1550" width="10.5703125" customWidth="1"/>
    <col min="1551" max="1551" width="9" customWidth="1"/>
    <col min="1793" max="1793" width="2.5703125" customWidth="1"/>
    <col min="1794" max="1794" width="8.42578125" customWidth="1"/>
    <col min="1795" max="1797" width="0" hidden="1" customWidth="1"/>
    <col min="1798" max="1798" width="9.28515625" bestFit="1" customWidth="1"/>
    <col min="1799" max="1799" width="9.85546875" bestFit="1" customWidth="1"/>
    <col min="1800" max="1802" width="0" hidden="1" customWidth="1"/>
    <col min="1803" max="1803" width="26.140625" bestFit="1" customWidth="1"/>
    <col min="1804" max="1804" width="17.42578125" bestFit="1" customWidth="1"/>
    <col min="1805" max="1805" width="26.7109375" bestFit="1" customWidth="1"/>
    <col min="1806" max="1806" width="10.5703125" customWidth="1"/>
    <col min="1807" max="1807" width="9" customWidth="1"/>
    <col min="2049" max="2049" width="2.5703125" customWidth="1"/>
    <col min="2050" max="2050" width="8.42578125" customWidth="1"/>
    <col min="2051" max="2053" width="0" hidden="1" customWidth="1"/>
    <col min="2054" max="2054" width="9.28515625" bestFit="1" customWidth="1"/>
    <col min="2055" max="2055" width="9.85546875" bestFit="1" customWidth="1"/>
    <col min="2056" max="2058" width="0" hidden="1" customWidth="1"/>
    <col min="2059" max="2059" width="26.140625" bestFit="1" customWidth="1"/>
    <col min="2060" max="2060" width="17.42578125" bestFit="1" customWidth="1"/>
    <col min="2061" max="2061" width="26.7109375" bestFit="1" customWidth="1"/>
    <col min="2062" max="2062" width="10.5703125" customWidth="1"/>
    <col min="2063" max="2063" width="9" customWidth="1"/>
    <col min="2305" max="2305" width="2.5703125" customWidth="1"/>
    <col min="2306" max="2306" width="8.42578125" customWidth="1"/>
    <col min="2307" max="2309" width="0" hidden="1" customWidth="1"/>
    <col min="2310" max="2310" width="9.28515625" bestFit="1" customWidth="1"/>
    <col min="2311" max="2311" width="9.85546875" bestFit="1" customWidth="1"/>
    <col min="2312" max="2314" width="0" hidden="1" customWidth="1"/>
    <col min="2315" max="2315" width="26.140625" bestFit="1" customWidth="1"/>
    <col min="2316" max="2316" width="17.42578125" bestFit="1" customWidth="1"/>
    <col min="2317" max="2317" width="26.7109375" bestFit="1" customWidth="1"/>
    <col min="2318" max="2318" width="10.5703125" customWidth="1"/>
    <col min="2319" max="2319" width="9" customWidth="1"/>
    <col min="2561" max="2561" width="2.5703125" customWidth="1"/>
    <col min="2562" max="2562" width="8.42578125" customWidth="1"/>
    <col min="2563" max="2565" width="0" hidden="1" customWidth="1"/>
    <col min="2566" max="2566" width="9.28515625" bestFit="1" customWidth="1"/>
    <col min="2567" max="2567" width="9.85546875" bestFit="1" customWidth="1"/>
    <col min="2568" max="2570" width="0" hidden="1" customWidth="1"/>
    <col min="2571" max="2571" width="26.140625" bestFit="1" customWidth="1"/>
    <col min="2572" max="2572" width="17.42578125" bestFit="1" customWidth="1"/>
    <col min="2573" max="2573" width="26.7109375" bestFit="1" customWidth="1"/>
    <col min="2574" max="2574" width="10.5703125" customWidth="1"/>
    <col min="2575" max="2575" width="9" customWidth="1"/>
    <col min="2817" max="2817" width="2.5703125" customWidth="1"/>
    <col min="2818" max="2818" width="8.42578125" customWidth="1"/>
    <col min="2819" max="2821" width="0" hidden="1" customWidth="1"/>
    <col min="2822" max="2822" width="9.28515625" bestFit="1" customWidth="1"/>
    <col min="2823" max="2823" width="9.85546875" bestFit="1" customWidth="1"/>
    <col min="2824" max="2826" width="0" hidden="1" customWidth="1"/>
    <col min="2827" max="2827" width="26.140625" bestFit="1" customWidth="1"/>
    <col min="2828" max="2828" width="17.42578125" bestFit="1" customWidth="1"/>
    <col min="2829" max="2829" width="26.7109375" bestFit="1" customWidth="1"/>
    <col min="2830" max="2830" width="10.5703125" customWidth="1"/>
    <col min="2831" max="2831" width="9" customWidth="1"/>
    <col min="3073" max="3073" width="2.5703125" customWidth="1"/>
    <col min="3074" max="3074" width="8.42578125" customWidth="1"/>
    <col min="3075" max="3077" width="0" hidden="1" customWidth="1"/>
    <col min="3078" max="3078" width="9.28515625" bestFit="1" customWidth="1"/>
    <col min="3079" max="3079" width="9.85546875" bestFit="1" customWidth="1"/>
    <col min="3080" max="3082" width="0" hidden="1" customWidth="1"/>
    <col min="3083" max="3083" width="26.140625" bestFit="1" customWidth="1"/>
    <col min="3084" max="3084" width="17.42578125" bestFit="1" customWidth="1"/>
    <col min="3085" max="3085" width="26.7109375" bestFit="1" customWidth="1"/>
    <col min="3086" max="3086" width="10.5703125" customWidth="1"/>
    <col min="3087" max="3087" width="9" customWidth="1"/>
    <col min="3329" max="3329" width="2.5703125" customWidth="1"/>
    <col min="3330" max="3330" width="8.42578125" customWidth="1"/>
    <col min="3331" max="3333" width="0" hidden="1" customWidth="1"/>
    <col min="3334" max="3334" width="9.28515625" bestFit="1" customWidth="1"/>
    <col min="3335" max="3335" width="9.85546875" bestFit="1" customWidth="1"/>
    <col min="3336" max="3338" width="0" hidden="1" customWidth="1"/>
    <col min="3339" max="3339" width="26.140625" bestFit="1" customWidth="1"/>
    <col min="3340" max="3340" width="17.42578125" bestFit="1" customWidth="1"/>
    <col min="3341" max="3341" width="26.7109375" bestFit="1" customWidth="1"/>
    <col min="3342" max="3342" width="10.5703125" customWidth="1"/>
    <col min="3343" max="3343" width="9" customWidth="1"/>
    <col min="3585" max="3585" width="2.5703125" customWidth="1"/>
    <col min="3586" max="3586" width="8.42578125" customWidth="1"/>
    <col min="3587" max="3589" width="0" hidden="1" customWidth="1"/>
    <col min="3590" max="3590" width="9.28515625" bestFit="1" customWidth="1"/>
    <col min="3591" max="3591" width="9.85546875" bestFit="1" customWidth="1"/>
    <col min="3592" max="3594" width="0" hidden="1" customWidth="1"/>
    <col min="3595" max="3595" width="26.140625" bestFit="1" customWidth="1"/>
    <col min="3596" max="3596" width="17.42578125" bestFit="1" customWidth="1"/>
    <col min="3597" max="3597" width="26.7109375" bestFit="1" customWidth="1"/>
    <col min="3598" max="3598" width="10.5703125" customWidth="1"/>
    <col min="3599" max="3599" width="9" customWidth="1"/>
    <col min="3841" max="3841" width="2.5703125" customWidth="1"/>
    <col min="3842" max="3842" width="8.42578125" customWidth="1"/>
    <col min="3843" max="3845" width="0" hidden="1" customWidth="1"/>
    <col min="3846" max="3846" width="9.28515625" bestFit="1" customWidth="1"/>
    <col min="3847" max="3847" width="9.85546875" bestFit="1" customWidth="1"/>
    <col min="3848" max="3850" width="0" hidden="1" customWidth="1"/>
    <col min="3851" max="3851" width="26.140625" bestFit="1" customWidth="1"/>
    <col min="3852" max="3852" width="17.42578125" bestFit="1" customWidth="1"/>
    <col min="3853" max="3853" width="26.7109375" bestFit="1" customWidth="1"/>
    <col min="3854" max="3854" width="10.5703125" customWidth="1"/>
    <col min="3855" max="3855" width="9" customWidth="1"/>
    <col min="4097" max="4097" width="2.5703125" customWidth="1"/>
    <col min="4098" max="4098" width="8.42578125" customWidth="1"/>
    <col min="4099" max="4101" width="0" hidden="1" customWidth="1"/>
    <col min="4102" max="4102" width="9.28515625" bestFit="1" customWidth="1"/>
    <col min="4103" max="4103" width="9.85546875" bestFit="1" customWidth="1"/>
    <col min="4104" max="4106" width="0" hidden="1" customWidth="1"/>
    <col min="4107" max="4107" width="26.140625" bestFit="1" customWidth="1"/>
    <col min="4108" max="4108" width="17.42578125" bestFit="1" customWidth="1"/>
    <col min="4109" max="4109" width="26.7109375" bestFit="1" customWidth="1"/>
    <col min="4110" max="4110" width="10.5703125" customWidth="1"/>
    <col min="4111" max="4111" width="9" customWidth="1"/>
    <col min="4353" max="4353" width="2.5703125" customWidth="1"/>
    <col min="4354" max="4354" width="8.42578125" customWidth="1"/>
    <col min="4355" max="4357" width="0" hidden="1" customWidth="1"/>
    <col min="4358" max="4358" width="9.28515625" bestFit="1" customWidth="1"/>
    <col min="4359" max="4359" width="9.85546875" bestFit="1" customWidth="1"/>
    <col min="4360" max="4362" width="0" hidden="1" customWidth="1"/>
    <col min="4363" max="4363" width="26.140625" bestFit="1" customWidth="1"/>
    <col min="4364" max="4364" width="17.42578125" bestFit="1" customWidth="1"/>
    <col min="4365" max="4365" width="26.7109375" bestFit="1" customWidth="1"/>
    <col min="4366" max="4366" width="10.5703125" customWidth="1"/>
    <col min="4367" max="4367" width="9" customWidth="1"/>
    <col min="4609" max="4609" width="2.5703125" customWidth="1"/>
    <col min="4610" max="4610" width="8.42578125" customWidth="1"/>
    <col min="4611" max="4613" width="0" hidden="1" customWidth="1"/>
    <col min="4614" max="4614" width="9.28515625" bestFit="1" customWidth="1"/>
    <col min="4615" max="4615" width="9.85546875" bestFit="1" customWidth="1"/>
    <col min="4616" max="4618" width="0" hidden="1" customWidth="1"/>
    <col min="4619" max="4619" width="26.140625" bestFit="1" customWidth="1"/>
    <col min="4620" max="4620" width="17.42578125" bestFit="1" customWidth="1"/>
    <col min="4621" max="4621" width="26.7109375" bestFit="1" customWidth="1"/>
    <col min="4622" max="4622" width="10.5703125" customWidth="1"/>
    <col min="4623" max="4623" width="9" customWidth="1"/>
    <col min="4865" max="4865" width="2.5703125" customWidth="1"/>
    <col min="4866" max="4866" width="8.42578125" customWidth="1"/>
    <col min="4867" max="4869" width="0" hidden="1" customWidth="1"/>
    <col min="4870" max="4870" width="9.28515625" bestFit="1" customWidth="1"/>
    <col min="4871" max="4871" width="9.85546875" bestFit="1" customWidth="1"/>
    <col min="4872" max="4874" width="0" hidden="1" customWidth="1"/>
    <col min="4875" max="4875" width="26.140625" bestFit="1" customWidth="1"/>
    <col min="4876" max="4876" width="17.42578125" bestFit="1" customWidth="1"/>
    <col min="4877" max="4877" width="26.7109375" bestFit="1" customWidth="1"/>
    <col min="4878" max="4878" width="10.5703125" customWidth="1"/>
    <col min="4879" max="4879" width="9" customWidth="1"/>
    <col min="5121" max="5121" width="2.5703125" customWidth="1"/>
    <col min="5122" max="5122" width="8.42578125" customWidth="1"/>
    <col min="5123" max="5125" width="0" hidden="1" customWidth="1"/>
    <col min="5126" max="5126" width="9.28515625" bestFit="1" customWidth="1"/>
    <col min="5127" max="5127" width="9.85546875" bestFit="1" customWidth="1"/>
    <col min="5128" max="5130" width="0" hidden="1" customWidth="1"/>
    <col min="5131" max="5131" width="26.140625" bestFit="1" customWidth="1"/>
    <col min="5132" max="5132" width="17.42578125" bestFit="1" customWidth="1"/>
    <col min="5133" max="5133" width="26.7109375" bestFit="1" customWidth="1"/>
    <col min="5134" max="5134" width="10.5703125" customWidth="1"/>
    <col min="5135" max="5135" width="9" customWidth="1"/>
    <col min="5377" max="5377" width="2.5703125" customWidth="1"/>
    <col min="5378" max="5378" width="8.42578125" customWidth="1"/>
    <col min="5379" max="5381" width="0" hidden="1" customWidth="1"/>
    <col min="5382" max="5382" width="9.28515625" bestFit="1" customWidth="1"/>
    <col min="5383" max="5383" width="9.85546875" bestFit="1" customWidth="1"/>
    <col min="5384" max="5386" width="0" hidden="1" customWidth="1"/>
    <col min="5387" max="5387" width="26.140625" bestFit="1" customWidth="1"/>
    <col min="5388" max="5388" width="17.42578125" bestFit="1" customWidth="1"/>
    <col min="5389" max="5389" width="26.7109375" bestFit="1" customWidth="1"/>
    <col min="5390" max="5390" width="10.5703125" customWidth="1"/>
    <col min="5391" max="5391" width="9" customWidth="1"/>
    <col min="5633" max="5633" width="2.5703125" customWidth="1"/>
    <col min="5634" max="5634" width="8.42578125" customWidth="1"/>
    <col min="5635" max="5637" width="0" hidden="1" customWidth="1"/>
    <col min="5638" max="5638" width="9.28515625" bestFit="1" customWidth="1"/>
    <col min="5639" max="5639" width="9.85546875" bestFit="1" customWidth="1"/>
    <col min="5640" max="5642" width="0" hidden="1" customWidth="1"/>
    <col min="5643" max="5643" width="26.140625" bestFit="1" customWidth="1"/>
    <col min="5644" max="5644" width="17.42578125" bestFit="1" customWidth="1"/>
    <col min="5645" max="5645" width="26.7109375" bestFit="1" customWidth="1"/>
    <col min="5646" max="5646" width="10.5703125" customWidth="1"/>
    <col min="5647" max="5647" width="9" customWidth="1"/>
    <col min="5889" max="5889" width="2.5703125" customWidth="1"/>
    <col min="5890" max="5890" width="8.42578125" customWidth="1"/>
    <col min="5891" max="5893" width="0" hidden="1" customWidth="1"/>
    <col min="5894" max="5894" width="9.28515625" bestFit="1" customWidth="1"/>
    <col min="5895" max="5895" width="9.85546875" bestFit="1" customWidth="1"/>
    <col min="5896" max="5898" width="0" hidden="1" customWidth="1"/>
    <col min="5899" max="5899" width="26.140625" bestFit="1" customWidth="1"/>
    <col min="5900" max="5900" width="17.42578125" bestFit="1" customWidth="1"/>
    <col min="5901" max="5901" width="26.7109375" bestFit="1" customWidth="1"/>
    <col min="5902" max="5902" width="10.5703125" customWidth="1"/>
    <col min="5903" max="5903" width="9" customWidth="1"/>
    <col min="6145" max="6145" width="2.5703125" customWidth="1"/>
    <col min="6146" max="6146" width="8.42578125" customWidth="1"/>
    <col min="6147" max="6149" width="0" hidden="1" customWidth="1"/>
    <col min="6150" max="6150" width="9.28515625" bestFit="1" customWidth="1"/>
    <col min="6151" max="6151" width="9.85546875" bestFit="1" customWidth="1"/>
    <col min="6152" max="6154" width="0" hidden="1" customWidth="1"/>
    <col min="6155" max="6155" width="26.140625" bestFit="1" customWidth="1"/>
    <col min="6156" max="6156" width="17.42578125" bestFit="1" customWidth="1"/>
    <col min="6157" max="6157" width="26.7109375" bestFit="1" customWidth="1"/>
    <col min="6158" max="6158" width="10.5703125" customWidth="1"/>
    <col min="6159" max="6159" width="9" customWidth="1"/>
    <col min="6401" max="6401" width="2.5703125" customWidth="1"/>
    <col min="6402" max="6402" width="8.42578125" customWidth="1"/>
    <col min="6403" max="6405" width="0" hidden="1" customWidth="1"/>
    <col min="6406" max="6406" width="9.28515625" bestFit="1" customWidth="1"/>
    <col min="6407" max="6407" width="9.85546875" bestFit="1" customWidth="1"/>
    <col min="6408" max="6410" width="0" hidden="1" customWidth="1"/>
    <col min="6411" max="6411" width="26.140625" bestFit="1" customWidth="1"/>
    <col min="6412" max="6412" width="17.42578125" bestFit="1" customWidth="1"/>
    <col min="6413" max="6413" width="26.7109375" bestFit="1" customWidth="1"/>
    <col min="6414" max="6414" width="10.5703125" customWidth="1"/>
    <col min="6415" max="6415" width="9" customWidth="1"/>
    <col min="6657" max="6657" width="2.5703125" customWidth="1"/>
    <col min="6658" max="6658" width="8.42578125" customWidth="1"/>
    <col min="6659" max="6661" width="0" hidden="1" customWidth="1"/>
    <col min="6662" max="6662" width="9.28515625" bestFit="1" customWidth="1"/>
    <col min="6663" max="6663" width="9.85546875" bestFit="1" customWidth="1"/>
    <col min="6664" max="6666" width="0" hidden="1" customWidth="1"/>
    <col min="6667" max="6667" width="26.140625" bestFit="1" customWidth="1"/>
    <col min="6668" max="6668" width="17.42578125" bestFit="1" customWidth="1"/>
    <col min="6669" max="6669" width="26.7109375" bestFit="1" customWidth="1"/>
    <col min="6670" max="6670" width="10.5703125" customWidth="1"/>
    <col min="6671" max="6671" width="9" customWidth="1"/>
    <col min="6913" max="6913" width="2.5703125" customWidth="1"/>
    <col min="6914" max="6914" width="8.42578125" customWidth="1"/>
    <col min="6915" max="6917" width="0" hidden="1" customWidth="1"/>
    <col min="6918" max="6918" width="9.28515625" bestFit="1" customWidth="1"/>
    <col min="6919" max="6919" width="9.85546875" bestFit="1" customWidth="1"/>
    <col min="6920" max="6922" width="0" hidden="1" customWidth="1"/>
    <col min="6923" max="6923" width="26.140625" bestFit="1" customWidth="1"/>
    <col min="6924" max="6924" width="17.42578125" bestFit="1" customWidth="1"/>
    <col min="6925" max="6925" width="26.7109375" bestFit="1" customWidth="1"/>
    <col min="6926" max="6926" width="10.5703125" customWidth="1"/>
    <col min="6927" max="6927" width="9" customWidth="1"/>
    <col min="7169" max="7169" width="2.5703125" customWidth="1"/>
    <col min="7170" max="7170" width="8.42578125" customWidth="1"/>
    <col min="7171" max="7173" width="0" hidden="1" customWidth="1"/>
    <col min="7174" max="7174" width="9.28515625" bestFit="1" customWidth="1"/>
    <col min="7175" max="7175" width="9.85546875" bestFit="1" customWidth="1"/>
    <col min="7176" max="7178" width="0" hidden="1" customWidth="1"/>
    <col min="7179" max="7179" width="26.140625" bestFit="1" customWidth="1"/>
    <col min="7180" max="7180" width="17.42578125" bestFit="1" customWidth="1"/>
    <col min="7181" max="7181" width="26.7109375" bestFit="1" customWidth="1"/>
    <col min="7182" max="7182" width="10.5703125" customWidth="1"/>
    <col min="7183" max="7183" width="9" customWidth="1"/>
    <col min="7425" max="7425" width="2.5703125" customWidth="1"/>
    <col min="7426" max="7426" width="8.42578125" customWidth="1"/>
    <col min="7427" max="7429" width="0" hidden="1" customWidth="1"/>
    <col min="7430" max="7430" width="9.28515625" bestFit="1" customWidth="1"/>
    <col min="7431" max="7431" width="9.85546875" bestFit="1" customWidth="1"/>
    <col min="7432" max="7434" width="0" hidden="1" customWidth="1"/>
    <col min="7435" max="7435" width="26.140625" bestFit="1" customWidth="1"/>
    <col min="7436" max="7436" width="17.42578125" bestFit="1" customWidth="1"/>
    <col min="7437" max="7437" width="26.7109375" bestFit="1" customWidth="1"/>
    <col min="7438" max="7438" width="10.5703125" customWidth="1"/>
    <col min="7439" max="7439" width="9" customWidth="1"/>
    <col min="7681" max="7681" width="2.5703125" customWidth="1"/>
    <col min="7682" max="7682" width="8.42578125" customWidth="1"/>
    <col min="7683" max="7685" width="0" hidden="1" customWidth="1"/>
    <col min="7686" max="7686" width="9.28515625" bestFit="1" customWidth="1"/>
    <col min="7687" max="7687" width="9.85546875" bestFit="1" customWidth="1"/>
    <col min="7688" max="7690" width="0" hidden="1" customWidth="1"/>
    <col min="7691" max="7691" width="26.140625" bestFit="1" customWidth="1"/>
    <col min="7692" max="7692" width="17.42578125" bestFit="1" customWidth="1"/>
    <col min="7693" max="7693" width="26.7109375" bestFit="1" customWidth="1"/>
    <col min="7694" max="7694" width="10.5703125" customWidth="1"/>
    <col min="7695" max="7695" width="9" customWidth="1"/>
    <col min="7937" max="7937" width="2.5703125" customWidth="1"/>
    <col min="7938" max="7938" width="8.42578125" customWidth="1"/>
    <col min="7939" max="7941" width="0" hidden="1" customWidth="1"/>
    <col min="7942" max="7942" width="9.28515625" bestFit="1" customWidth="1"/>
    <col min="7943" max="7943" width="9.85546875" bestFit="1" customWidth="1"/>
    <col min="7944" max="7946" width="0" hidden="1" customWidth="1"/>
    <col min="7947" max="7947" width="26.140625" bestFit="1" customWidth="1"/>
    <col min="7948" max="7948" width="17.42578125" bestFit="1" customWidth="1"/>
    <col min="7949" max="7949" width="26.7109375" bestFit="1" customWidth="1"/>
    <col min="7950" max="7950" width="10.5703125" customWidth="1"/>
    <col min="7951" max="7951" width="9" customWidth="1"/>
    <col min="8193" max="8193" width="2.5703125" customWidth="1"/>
    <col min="8194" max="8194" width="8.42578125" customWidth="1"/>
    <col min="8195" max="8197" width="0" hidden="1" customWidth="1"/>
    <col min="8198" max="8198" width="9.28515625" bestFit="1" customWidth="1"/>
    <col min="8199" max="8199" width="9.85546875" bestFit="1" customWidth="1"/>
    <col min="8200" max="8202" width="0" hidden="1" customWidth="1"/>
    <col min="8203" max="8203" width="26.140625" bestFit="1" customWidth="1"/>
    <col min="8204" max="8204" width="17.42578125" bestFit="1" customWidth="1"/>
    <col min="8205" max="8205" width="26.7109375" bestFit="1" customWidth="1"/>
    <col min="8206" max="8206" width="10.5703125" customWidth="1"/>
    <col min="8207" max="8207" width="9" customWidth="1"/>
    <col min="8449" max="8449" width="2.5703125" customWidth="1"/>
    <col min="8450" max="8450" width="8.42578125" customWidth="1"/>
    <col min="8451" max="8453" width="0" hidden="1" customWidth="1"/>
    <col min="8454" max="8454" width="9.28515625" bestFit="1" customWidth="1"/>
    <col min="8455" max="8455" width="9.85546875" bestFit="1" customWidth="1"/>
    <col min="8456" max="8458" width="0" hidden="1" customWidth="1"/>
    <col min="8459" max="8459" width="26.140625" bestFit="1" customWidth="1"/>
    <col min="8460" max="8460" width="17.42578125" bestFit="1" customWidth="1"/>
    <col min="8461" max="8461" width="26.7109375" bestFit="1" customWidth="1"/>
    <col min="8462" max="8462" width="10.5703125" customWidth="1"/>
    <col min="8463" max="8463" width="9" customWidth="1"/>
    <col min="8705" max="8705" width="2.5703125" customWidth="1"/>
    <col min="8706" max="8706" width="8.42578125" customWidth="1"/>
    <col min="8707" max="8709" width="0" hidden="1" customWidth="1"/>
    <col min="8710" max="8710" width="9.28515625" bestFit="1" customWidth="1"/>
    <col min="8711" max="8711" width="9.85546875" bestFit="1" customWidth="1"/>
    <col min="8712" max="8714" width="0" hidden="1" customWidth="1"/>
    <col min="8715" max="8715" width="26.140625" bestFit="1" customWidth="1"/>
    <col min="8716" max="8716" width="17.42578125" bestFit="1" customWidth="1"/>
    <col min="8717" max="8717" width="26.7109375" bestFit="1" customWidth="1"/>
    <col min="8718" max="8718" width="10.5703125" customWidth="1"/>
    <col min="8719" max="8719" width="9" customWidth="1"/>
    <col min="8961" max="8961" width="2.5703125" customWidth="1"/>
    <col min="8962" max="8962" width="8.42578125" customWidth="1"/>
    <col min="8963" max="8965" width="0" hidden="1" customWidth="1"/>
    <col min="8966" max="8966" width="9.28515625" bestFit="1" customWidth="1"/>
    <col min="8967" max="8967" width="9.85546875" bestFit="1" customWidth="1"/>
    <col min="8968" max="8970" width="0" hidden="1" customWidth="1"/>
    <col min="8971" max="8971" width="26.140625" bestFit="1" customWidth="1"/>
    <col min="8972" max="8972" width="17.42578125" bestFit="1" customWidth="1"/>
    <col min="8973" max="8973" width="26.7109375" bestFit="1" customWidth="1"/>
    <col min="8974" max="8974" width="10.5703125" customWidth="1"/>
    <col min="8975" max="8975" width="9" customWidth="1"/>
    <col min="9217" max="9217" width="2.5703125" customWidth="1"/>
    <col min="9218" max="9218" width="8.42578125" customWidth="1"/>
    <col min="9219" max="9221" width="0" hidden="1" customWidth="1"/>
    <col min="9222" max="9222" width="9.28515625" bestFit="1" customWidth="1"/>
    <col min="9223" max="9223" width="9.85546875" bestFit="1" customWidth="1"/>
    <col min="9224" max="9226" width="0" hidden="1" customWidth="1"/>
    <col min="9227" max="9227" width="26.140625" bestFit="1" customWidth="1"/>
    <col min="9228" max="9228" width="17.42578125" bestFit="1" customWidth="1"/>
    <col min="9229" max="9229" width="26.7109375" bestFit="1" customWidth="1"/>
    <col min="9230" max="9230" width="10.5703125" customWidth="1"/>
    <col min="9231" max="9231" width="9" customWidth="1"/>
    <col min="9473" max="9473" width="2.5703125" customWidth="1"/>
    <col min="9474" max="9474" width="8.42578125" customWidth="1"/>
    <col min="9475" max="9477" width="0" hidden="1" customWidth="1"/>
    <col min="9478" max="9478" width="9.28515625" bestFit="1" customWidth="1"/>
    <col min="9479" max="9479" width="9.85546875" bestFit="1" customWidth="1"/>
    <col min="9480" max="9482" width="0" hidden="1" customWidth="1"/>
    <col min="9483" max="9483" width="26.140625" bestFit="1" customWidth="1"/>
    <col min="9484" max="9484" width="17.42578125" bestFit="1" customWidth="1"/>
    <col min="9485" max="9485" width="26.7109375" bestFit="1" customWidth="1"/>
    <col min="9486" max="9486" width="10.5703125" customWidth="1"/>
    <col min="9487" max="9487" width="9" customWidth="1"/>
    <col min="9729" max="9729" width="2.5703125" customWidth="1"/>
    <col min="9730" max="9730" width="8.42578125" customWidth="1"/>
    <col min="9731" max="9733" width="0" hidden="1" customWidth="1"/>
    <col min="9734" max="9734" width="9.28515625" bestFit="1" customWidth="1"/>
    <col min="9735" max="9735" width="9.85546875" bestFit="1" customWidth="1"/>
    <col min="9736" max="9738" width="0" hidden="1" customWidth="1"/>
    <col min="9739" max="9739" width="26.140625" bestFit="1" customWidth="1"/>
    <col min="9740" max="9740" width="17.42578125" bestFit="1" customWidth="1"/>
    <col min="9741" max="9741" width="26.7109375" bestFit="1" customWidth="1"/>
    <col min="9742" max="9742" width="10.5703125" customWidth="1"/>
    <col min="9743" max="9743" width="9" customWidth="1"/>
    <col min="9985" max="9985" width="2.5703125" customWidth="1"/>
    <col min="9986" max="9986" width="8.42578125" customWidth="1"/>
    <col min="9987" max="9989" width="0" hidden="1" customWidth="1"/>
    <col min="9990" max="9990" width="9.28515625" bestFit="1" customWidth="1"/>
    <col min="9991" max="9991" width="9.85546875" bestFit="1" customWidth="1"/>
    <col min="9992" max="9994" width="0" hidden="1" customWidth="1"/>
    <col min="9995" max="9995" width="26.140625" bestFit="1" customWidth="1"/>
    <col min="9996" max="9996" width="17.42578125" bestFit="1" customWidth="1"/>
    <col min="9997" max="9997" width="26.7109375" bestFit="1" customWidth="1"/>
    <col min="9998" max="9998" width="10.5703125" customWidth="1"/>
    <col min="9999" max="9999" width="9" customWidth="1"/>
    <col min="10241" max="10241" width="2.5703125" customWidth="1"/>
    <col min="10242" max="10242" width="8.42578125" customWidth="1"/>
    <col min="10243" max="10245" width="0" hidden="1" customWidth="1"/>
    <col min="10246" max="10246" width="9.28515625" bestFit="1" customWidth="1"/>
    <col min="10247" max="10247" width="9.85546875" bestFit="1" customWidth="1"/>
    <col min="10248" max="10250" width="0" hidden="1" customWidth="1"/>
    <col min="10251" max="10251" width="26.140625" bestFit="1" customWidth="1"/>
    <col min="10252" max="10252" width="17.42578125" bestFit="1" customWidth="1"/>
    <col min="10253" max="10253" width="26.7109375" bestFit="1" customWidth="1"/>
    <col min="10254" max="10254" width="10.5703125" customWidth="1"/>
    <col min="10255" max="10255" width="9" customWidth="1"/>
    <col min="10497" max="10497" width="2.5703125" customWidth="1"/>
    <col min="10498" max="10498" width="8.42578125" customWidth="1"/>
    <col min="10499" max="10501" width="0" hidden="1" customWidth="1"/>
    <col min="10502" max="10502" width="9.28515625" bestFit="1" customWidth="1"/>
    <col min="10503" max="10503" width="9.85546875" bestFit="1" customWidth="1"/>
    <col min="10504" max="10506" width="0" hidden="1" customWidth="1"/>
    <col min="10507" max="10507" width="26.140625" bestFit="1" customWidth="1"/>
    <col min="10508" max="10508" width="17.42578125" bestFit="1" customWidth="1"/>
    <col min="10509" max="10509" width="26.7109375" bestFit="1" customWidth="1"/>
    <col min="10510" max="10510" width="10.5703125" customWidth="1"/>
    <col min="10511" max="10511" width="9" customWidth="1"/>
    <col min="10753" max="10753" width="2.5703125" customWidth="1"/>
    <col min="10754" max="10754" width="8.42578125" customWidth="1"/>
    <col min="10755" max="10757" width="0" hidden="1" customWidth="1"/>
    <col min="10758" max="10758" width="9.28515625" bestFit="1" customWidth="1"/>
    <col min="10759" max="10759" width="9.85546875" bestFit="1" customWidth="1"/>
    <col min="10760" max="10762" width="0" hidden="1" customWidth="1"/>
    <col min="10763" max="10763" width="26.140625" bestFit="1" customWidth="1"/>
    <col min="10764" max="10764" width="17.42578125" bestFit="1" customWidth="1"/>
    <col min="10765" max="10765" width="26.7109375" bestFit="1" customWidth="1"/>
    <col min="10766" max="10766" width="10.5703125" customWidth="1"/>
    <col min="10767" max="10767" width="9" customWidth="1"/>
    <col min="11009" max="11009" width="2.5703125" customWidth="1"/>
    <col min="11010" max="11010" width="8.42578125" customWidth="1"/>
    <col min="11011" max="11013" width="0" hidden="1" customWidth="1"/>
    <col min="11014" max="11014" width="9.28515625" bestFit="1" customWidth="1"/>
    <col min="11015" max="11015" width="9.85546875" bestFit="1" customWidth="1"/>
    <col min="11016" max="11018" width="0" hidden="1" customWidth="1"/>
    <col min="11019" max="11019" width="26.140625" bestFit="1" customWidth="1"/>
    <col min="11020" max="11020" width="17.42578125" bestFit="1" customWidth="1"/>
    <col min="11021" max="11021" width="26.7109375" bestFit="1" customWidth="1"/>
    <col min="11022" max="11022" width="10.5703125" customWidth="1"/>
    <col min="11023" max="11023" width="9" customWidth="1"/>
    <col min="11265" max="11265" width="2.5703125" customWidth="1"/>
    <col min="11266" max="11266" width="8.42578125" customWidth="1"/>
    <col min="11267" max="11269" width="0" hidden="1" customWidth="1"/>
    <col min="11270" max="11270" width="9.28515625" bestFit="1" customWidth="1"/>
    <col min="11271" max="11271" width="9.85546875" bestFit="1" customWidth="1"/>
    <col min="11272" max="11274" width="0" hidden="1" customWidth="1"/>
    <col min="11275" max="11275" width="26.140625" bestFit="1" customWidth="1"/>
    <col min="11276" max="11276" width="17.42578125" bestFit="1" customWidth="1"/>
    <col min="11277" max="11277" width="26.7109375" bestFit="1" customWidth="1"/>
    <col min="11278" max="11278" width="10.5703125" customWidth="1"/>
    <col min="11279" max="11279" width="9" customWidth="1"/>
    <col min="11521" max="11521" width="2.5703125" customWidth="1"/>
    <col min="11522" max="11522" width="8.42578125" customWidth="1"/>
    <col min="11523" max="11525" width="0" hidden="1" customWidth="1"/>
    <col min="11526" max="11526" width="9.28515625" bestFit="1" customWidth="1"/>
    <col min="11527" max="11527" width="9.85546875" bestFit="1" customWidth="1"/>
    <col min="11528" max="11530" width="0" hidden="1" customWidth="1"/>
    <col min="11531" max="11531" width="26.140625" bestFit="1" customWidth="1"/>
    <col min="11532" max="11532" width="17.42578125" bestFit="1" customWidth="1"/>
    <col min="11533" max="11533" width="26.7109375" bestFit="1" customWidth="1"/>
    <col min="11534" max="11534" width="10.5703125" customWidth="1"/>
    <col min="11535" max="11535" width="9" customWidth="1"/>
    <col min="11777" max="11777" width="2.5703125" customWidth="1"/>
    <col min="11778" max="11778" width="8.42578125" customWidth="1"/>
    <col min="11779" max="11781" width="0" hidden="1" customWidth="1"/>
    <col min="11782" max="11782" width="9.28515625" bestFit="1" customWidth="1"/>
    <col min="11783" max="11783" width="9.85546875" bestFit="1" customWidth="1"/>
    <col min="11784" max="11786" width="0" hidden="1" customWidth="1"/>
    <col min="11787" max="11787" width="26.140625" bestFit="1" customWidth="1"/>
    <col min="11788" max="11788" width="17.42578125" bestFit="1" customWidth="1"/>
    <col min="11789" max="11789" width="26.7109375" bestFit="1" customWidth="1"/>
    <col min="11790" max="11790" width="10.5703125" customWidth="1"/>
    <col min="11791" max="11791" width="9" customWidth="1"/>
    <col min="12033" max="12033" width="2.5703125" customWidth="1"/>
    <col min="12034" max="12034" width="8.42578125" customWidth="1"/>
    <col min="12035" max="12037" width="0" hidden="1" customWidth="1"/>
    <col min="12038" max="12038" width="9.28515625" bestFit="1" customWidth="1"/>
    <col min="12039" max="12039" width="9.85546875" bestFit="1" customWidth="1"/>
    <col min="12040" max="12042" width="0" hidden="1" customWidth="1"/>
    <col min="12043" max="12043" width="26.140625" bestFit="1" customWidth="1"/>
    <col min="12044" max="12044" width="17.42578125" bestFit="1" customWidth="1"/>
    <col min="12045" max="12045" width="26.7109375" bestFit="1" customWidth="1"/>
    <col min="12046" max="12046" width="10.5703125" customWidth="1"/>
    <col min="12047" max="12047" width="9" customWidth="1"/>
    <col min="12289" max="12289" width="2.5703125" customWidth="1"/>
    <col min="12290" max="12290" width="8.42578125" customWidth="1"/>
    <col min="12291" max="12293" width="0" hidden="1" customWidth="1"/>
    <col min="12294" max="12294" width="9.28515625" bestFit="1" customWidth="1"/>
    <col min="12295" max="12295" width="9.85546875" bestFit="1" customWidth="1"/>
    <col min="12296" max="12298" width="0" hidden="1" customWidth="1"/>
    <col min="12299" max="12299" width="26.140625" bestFit="1" customWidth="1"/>
    <col min="12300" max="12300" width="17.42578125" bestFit="1" customWidth="1"/>
    <col min="12301" max="12301" width="26.7109375" bestFit="1" customWidth="1"/>
    <col min="12302" max="12302" width="10.5703125" customWidth="1"/>
    <col min="12303" max="12303" width="9" customWidth="1"/>
    <col min="12545" max="12545" width="2.5703125" customWidth="1"/>
    <col min="12546" max="12546" width="8.42578125" customWidth="1"/>
    <col min="12547" max="12549" width="0" hidden="1" customWidth="1"/>
    <col min="12550" max="12550" width="9.28515625" bestFit="1" customWidth="1"/>
    <col min="12551" max="12551" width="9.85546875" bestFit="1" customWidth="1"/>
    <col min="12552" max="12554" width="0" hidden="1" customWidth="1"/>
    <col min="12555" max="12555" width="26.140625" bestFit="1" customWidth="1"/>
    <col min="12556" max="12556" width="17.42578125" bestFit="1" customWidth="1"/>
    <col min="12557" max="12557" width="26.7109375" bestFit="1" customWidth="1"/>
    <col min="12558" max="12558" width="10.5703125" customWidth="1"/>
    <col min="12559" max="12559" width="9" customWidth="1"/>
    <col min="12801" max="12801" width="2.5703125" customWidth="1"/>
    <col min="12802" max="12802" width="8.42578125" customWidth="1"/>
    <col min="12803" max="12805" width="0" hidden="1" customWidth="1"/>
    <col min="12806" max="12806" width="9.28515625" bestFit="1" customWidth="1"/>
    <col min="12807" max="12807" width="9.85546875" bestFit="1" customWidth="1"/>
    <col min="12808" max="12810" width="0" hidden="1" customWidth="1"/>
    <col min="12811" max="12811" width="26.140625" bestFit="1" customWidth="1"/>
    <col min="12812" max="12812" width="17.42578125" bestFit="1" customWidth="1"/>
    <col min="12813" max="12813" width="26.7109375" bestFit="1" customWidth="1"/>
    <col min="12814" max="12814" width="10.5703125" customWidth="1"/>
    <col min="12815" max="12815" width="9" customWidth="1"/>
    <col min="13057" max="13057" width="2.5703125" customWidth="1"/>
    <col min="13058" max="13058" width="8.42578125" customWidth="1"/>
    <col min="13059" max="13061" width="0" hidden="1" customWidth="1"/>
    <col min="13062" max="13062" width="9.28515625" bestFit="1" customWidth="1"/>
    <col min="13063" max="13063" width="9.85546875" bestFit="1" customWidth="1"/>
    <col min="13064" max="13066" width="0" hidden="1" customWidth="1"/>
    <col min="13067" max="13067" width="26.140625" bestFit="1" customWidth="1"/>
    <col min="13068" max="13068" width="17.42578125" bestFit="1" customWidth="1"/>
    <col min="13069" max="13069" width="26.7109375" bestFit="1" customWidth="1"/>
    <col min="13070" max="13070" width="10.5703125" customWidth="1"/>
    <col min="13071" max="13071" width="9" customWidth="1"/>
    <col min="13313" max="13313" width="2.5703125" customWidth="1"/>
    <col min="13314" max="13314" width="8.42578125" customWidth="1"/>
    <col min="13315" max="13317" width="0" hidden="1" customWidth="1"/>
    <col min="13318" max="13318" width="9.28515625" bestFit="1" customWidth="1"/>
    <col min="13319" max="13319" width="9.85546875" bestFit="1" customWidth="1"/>
    <col min="13320" max="13322" width="0" hidden="1" customWidth="1"/>
    <col min="13323" max="13323" width="26.140625" bestFit="1" customWidth="1"/>
    <col min="13324" max="13324" width="17.42578125" bestFit="1" customWidth="1"/>
    <col min="13325" max="13325" width="26.7109375" bestFit="1" customWidth="1"/>
    <col min="13326" max="13326" width="10.5703125" customWidth="1"/>
    <col min="13327" max="13327" width="9" customWidth="1"/>
    <col min="13569" max="13569" width="2.5703125" customWidth="1"/>
    <col min="13570" max="13570" width="8.42578125" customWidth="1"/>
    <col min="13571" max="13573" width="0" hidden="1" customWidth="1"/>
    <col min="13574" max="13574" width="9.28515625" bestFit="1" customWidth="1"/>
    <col min="13575" max="13575" width="9.85546875" bestFit="1" customWidth="1"/>
    <col min="13576" max="13578" width="0" hidden="1" customWidth="1"/>
    <col min="13579" max="13579" width="26.140625" bestFit="1" customWidth="1"/>
    <col min="13580" max="13580" width="17.42578125" bestFit="1" customWidth="1"/>
    <col min="13581" max="13581" width="26.7109375" bestFit="1" customWidth="1"/>
    <col min="13582" max="13582" width="10.5703125" customWidth="1"/>
    <col min="13583" max="13583" width="9" customWidth="1"/>
    <col min="13825" max="13825" width="2.5703125" customWidth="1"/>
    <col min="13826" max="13826" width="8.42578125" customWidth="1"/>
    <col min="13827" max="13829" width="0" hidden="1" customWidth="1"/>
    <col min="13830" max="13830" width="9.28515625" bestFit="1" customWidth="1"/>
    <col min="13831" max="13831" width="9.85546875" bestFit="1" customWidth="1"/>
    <col min="13832" max="13834" width="0" hidden="1" customWidth="1"/>
    <col min="13835" max="13835" width="26.140625" bestFit="1" customWidth="1"/>
    <col min="13836" max="13836" width="17.42578125" bestFit="1" customWidth="1"/>
    <col min="13837" max="13837" width="26.7109375" bestFit="1" customWidth="1"/>
    <col min="13838" max="13838" width="10.5703125" customWidth="1"/>
    <col min="13839" max="13839" width="9" customWidth="1"/>
    <col min="14081" max="14081" width="2.5703125" customWidth="1"/>
    <col min="14082" max="14082" width="8.42578125" customWidth="1"/>
    <col min="14083" max="14085" width="0" hidden="1" customWidth="1"/>
    <col min="14086" max="14086" width="9.28515625" bestFit="1" customWidth="1"/>
    <col min="14087" max="14087" width="9.85546875" bestFit="1" customWidth="1"/>
    <col min="14088" max="14090" width="0" hidden="1" customWidth="1"/>
    <col min="14091" max="14091" width="26.140625" bestFit="1" customWidth="1"/>
    <col min="14092" max="14092" width="17.42578125" bestFit="1" customWidth="1"/>
    <col min="14093" max="14093" width="26.7109375" bestFit="1" customWidth="1"/>
    <col min="14094" max="14094" width="10.5703125" customWidth="1"/>
    <col min="14095" max="14095" width="9" customWidth="1"/>
    <col min="14337" max="14337" width="2.5703125" customWidth="1"/>
    <col min="14338" max="14338" width="8.42578125" customWidth="1"/>
    <col min="14339" max="14341" width="0" hidden="1" customWidth="1"/>
    <col min="14342" max="14342" width="9.28515625" bestFit="1" customWidth="1"/>
    <col min="14343" max="14343" width="9.85546875" bestFit="1" customWidth="1"/>
    <col min="14344" max="14346" width="0" hidden="1" customWidth="1"/>
    <col min="14347" max="14347" width="26.140625" bestFit="1" customWidth="1"/>
    <col min="14348" max="14348" width="17.42578125" bestFit="1" customWidth="1"/>
    <col min="14349" max="14349" width="26.7109375" bestFit="1" customWidth="1"/>
    <col min="14350" max="14350" width="10.5703125" customWidth="1"/>
    <col min="14351" max="14351" width="9" customWidth="1"/>
    <col min="14593" max="14593" width="2.5703125" customWidth="1"/>
    <col min="14594" max="14594" width="8.42578125" customWidth="1"/>
    <col min="14595" max="14597" width="0" hidden="1" customWidth="1"/>
    <col min="14598" max="14598" width="9.28515625" bestFit="1" customWidth="1"/>
    <col min="14599" max="14599" width="9.85546875" bestFit="1" customWidth="1"/>
    <col min="14600" max="14602" width="0" hidden="1" customWidth="1"/>
    <col min="14603" max="14603" width="26.140625" bestFit="1" customWidth="1"/>
    <col min="14604" max="14604" width="17.42578125" bestFit="1" customWidth="1"/>
    <col min="14605" max="14605" width="26.7109375" bestFit="1" customWidth="1"/>
    <col min="14606" max="14606" width="10.5703125" customWidth="1"/>
    <col min="14607" max="14607" width="9" customWidth="1"/>
    <col min="14849" max="14849" width="2.5703125" customWidth="1"/>
    <col min="14850" max="14850" width="8.42578125" customWidth="1"/>
    <col min="14851" max="14853" width="0" hidden="1" customWidth="1"/>
    <col min="14854" max="14854" width="9.28515625" bestFit="1" customWidth="1"/>
    <col min="14855" max="14855" width="9.85546875" bestFit="1" customWidth="1"/>
    <col min="14856" max="14858" width="0" hidden="1" customWidth="1"/>
    <col min="14859" max="14859" width="26.140625" bestFit="1" customWidth="1"/>
    <col min="14860" max="14860" width="17.42578125" bestFit="1" customWidth="1"/>
    <col min="14861" max="14861" width="26.7109375" bestFit="1" customWidth="1"/>
    <col min="14862" max="14862" width="10.5703125" customWidth="1"/>
    <col min="14863" max="14863" width="9" customWidth="1"/>
    <col min="15105" max="15105" width="2.5703125" customWidth="1"/>
    <col min="15106" max="15106" width="8.42578125" customWidth="1"/>
    <col min="15107" max="15109" width="0" hidden="1" customWidth="1"/>
    <col min="15110" max="15110" width="9.28515625" bestFit="1" customWidth="1"/>
    <col min="15111" max="15111" width="9.85546875" bestFit="1" customWidth="1"/>
    <col min="15112" max="15114" width="0" hidden="1" customWidth="1"/>
    <col min="15115" max="15115" width="26.140625" bestFit="1" customWidth="1"/>
    <col min="15116" max="15116" width="17.42578125" bestFit="1" customWidth="1"/>
    <col min="15117" max="15117" width="26.7109375" bestFit="1" customWidth="1"/>
    <col min="15118" max="15118" width="10.5703125" customWidth="1"/>
    <col min="15119" max="15119" width="9" customWidth="1"/>
    <col min="15361" max="15361" width="2.5703125" customWidth="1"/>
    <col min="15362" max="15362" width="8.42578125" customWidth="1"/>
    <col min="15363" max="15365" width="0" hidden="1" customWidth="1"/>
    <col min="15366" max="15366" width="9.28515625" bestFit="1" customWidth="1"/>
    <col min="15367" max="15367" width="9.85546875" bestFit="1" customWidth="1"/>
    <col min="15368" max="15370" width="0" hidden="1" customWidth="1"/>
    <col min="15371" max="15371" width="26.140625" bestFit="1" customWidth="1"/>
    <col min="15372" max="15372" width="17.42578125" bestFit="1" customWidth="1"/>
    <col min="15373" max="15373" width="26.7109375" bestFit="1" customWidth="1"/>
    <col min="15374" max="15374" width="10.5703125" customWidth="1"/>
    <col min="15375" max="15375" width="9" customWidth="1"/>
    <col min="15617" max="15617" width="2.5703125" customWidth="1"/>
    <col min="15618" max="15618" width="8.42578125" customWidth="1"/>
    <col min="15619" max="15621" width="0" hidden="1" customWidth="1"/>
    <col min="15622" max="15622" width="9.28515625" bestFit="1" customWidth="1"/>
    <col min="15623" max="15623" width="9.85546875" bestFit="1" customWidth="1"/>
    <col min="15624" max="15626" width="0" hidden="1" customWidth="1"/>
    <col min="15627" max="15627" width="26.140625" bestFit="1" customWidth="1"/>
    <col min="15628" max="15628" width="17.42578125" bestFit="1" customWidth="1"/>
    <col min="15629" max="15629" width="26.7109375" bestFit="1" customWidth="1"/>
    <col min="15630" max="15630" width="10.5703125" customWidth="1"/>
    <col min="15631" max="15631" width="9" customWidth="1"/>
    <col min="15873" max="15873" width="2.5703125" customWidth="1"/>
    <col min="15874" max="15874" width="8.42578125" customWidth="1"/>
    <col min="15875" max="15877" width="0" hidden="1" customWidth="1"/>
    <col min="15878" max="15878" width="9.28515625" bestFit="1" customWidth="1"/>
    <col min="15879" max="15879" width="9.85546875" bestFit="1" customWidth="1"/>
    <col min="15880" max="15882" width="0" hidden="1" customWidth="1"/>
    <col min="15883" max="15883" width="26.140625" bestFit="1" customWidth="1"/>
    <col min="15884" max="15884" width="17.42578125" bestFit="1" customWidth="1"/>
    <col min="15885" max="15885" width="26.7109375" bestFit="1" customWidth="1"/>
    <col min="15886" max="15886" width="10.5703125" customWidth="1"/>
    <col min="15887" max="15887" width="9" customWidth="1"/>
    <col min="16129" max="16129" width="2.5703125" customWidth="1"/>
    <col min="16130" max="16130" width="8.42578125" customWidth="1"/>
    <col min="16131" max="16133" width="0" hidden="1" customWidth="1"/>
    <col min="16134" max="16134" width="9.28515625" bestFit="1" customWidth="1"/>
    <col min="16135" max="16135" width="9.85546875" bestFit="1" customWidth="1"/>
    <col min="16136" max="16138" width="0" hidden="1" customWidth="1"/>
    <col min="16139" max="16139" width="26.140625" bestFit="1" customWidth="1"/>
    <col min="16140" max="16140" width="17.42578125" bestFit="1" customWidth="1"/>
    <col min="16141" max="16141" width="26.7109375" bestFit="1" customWidth="1"/>
    <col min="16142" max="16142" width="10.5703125" customWidth="1"/>
    <col min="16143" max="16143" width="9" customWidth="1"/>
  </cols>
  <sheetData>
    <row r="1" spans="1:15" ht="16.5">
      <c r="B1" s="36" t="str">
        <f>S1_Title</f>
        <v>Протокол проверки результатов Единого государственного экзамена</v>
      </c>
      <c r="C1" s="36"/>
      <c r="D1" s="36"/>
      <c r="E1" s="36"/>
      <c r="G1" s="36"/>
      <c r="H1" s="36"/>
      <c r="J1" s="36"/>
      <c r="K1" s="36"/>
      <c r="L1" s="36"/>
      <c r="M1" s="36"/>
      <c r="N1" s="20"/>
      <c r="O1" s="2"/>
    </row>
    <row r="2" spans="1:15" ht="16.5">
      <c r="B2" s="36" t="str">
        <f>S1_FileName</f>
        <v>42-Кемеровская область</v>
      </c>
      <c r="C2" s="36"/>
      <c r="D2" s="36"/>
      <c r="E2" s="36"/>
      <c r="G2" s="36"/>
      <c r="H2" s="36"/>
      <c r="J2" s="36"/>
      <c r="K2" s="36"/>
      <c r="L2" s="36"/>
      <c r="M2" s="36"/>
      <c r="N2" s="20"/>
      <c r="O2" s="2"/>
    </row>
    <row r="3" spans="1:15" ht="16.5">
      <c r="B3" s="36" t="str">
        <f>S1_InstType</f>
        <v xml:space="preserve">Код ОУ: </v>
      </c>
      <c r="C3" s="36"/>
      <c r="D3" s="36"/>
      <c r="E3" s="36"/>
      <c r="G3" s="36" t="str">
        <f>S1_SchoolCode</f>
        <v>431049</v>
      </c>
      <c r="H3" s="36"/>
      <c r="K3" s="36"/>
      <c r="L3" s="36"/>
      <c r="M3" s="36"/>
      <c r="N3" s="21"/>
    </row>
    <row r="4" spans="1:15" ht="16.5">
      <c r="B4" s="36" t="str">
        <f>S1_SubjectCode</f>
        <v>04-Химия</v>
      </c>
      <c r="C4" s="36"/>
      <c r="D4" s="36"/>
      <c r="E4" s="36"/>
      <c r="G4" s="36"/>
      <c r="H4" s="36"/>
      <c r="J4" s="36"/>
      <c r="K4" s="36"/>
      <c r="L4" s="36"/>
      <c r="M4" s="36"/>
      <c r="N4" s="20"/>
    </row>
    <row r="5" spans="1:15" ht="17.25" customHeight="1" thickBot="1">
      <c r="B5" s="130" t="s">
        <v>2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37"/>
      <c r="N5" s="19"/>
      <c r="O5" s="11" t="str">
        <f>S1_MinBall</f>
        <v>32</v>
      </c>
    </row>
    <row r="6" spans="1:15" ht="25.5">
      <c r="B6" s="38" t="s">
        <v>1</v>
      </c>
      <c r="C6" s="39" t="str">
        <f>S1_FName1</f>
        <v>Класс</v>
      </c>
      <c r="D6" s="39" t="str">
        <f>S1_FName2</f>
        <v>Код ППЭ</v>
      </c>
      <c r="E6" s="39" t="str">
        <f>S1_FName3</f>
        <v>Аудитория</v>
      </c>
      <c r="F6" s="39" t="str">
        <f>S1_FName4</f>
        <v>Фамилия</v>
      </c>
      <c r="G6" s="39" t="str">
        <f>S1_FName5</f>
        <v>Имя</v>
      </c>
      <c r="H6" s="39" t="str">
        <f>S1_FName6</f>
        <v>Отчество</v>
      </c>
      <c r="I6" s="39" t="str">
        <f>S1_FName13</f>
        <v>Серия документа</v>
      </c>
      <c r="J6" s="39" t="str">
        <f>S1_FName14</f>
        <v>Номер документа</v>
      </c>
      <c r="K6" s="39" t="str">
        <f>S1_FName10</f>
        <v>Задания типа А</v>
      </c>
      <c r="L6" s="39" t="str">
        <f>S1_FName11</f>
        <v>Задания типа В</v>
      </c>
      <c r="M6" s="39" t="str">
        <f>S1_FName12</f>
        <v>Задания типа C</v>
      </c>
      <c r="N6" s="40" t="str">
        <f>S1_FName18</f>
        <v>Первичный балл</v>
      </c>
      <c r="O6" s="41" t="str">
        <f>S1_FName15</f>
        <v>Балл</v>
      </c>
    </row>
    <row r="7" spans="1:15" ht="24" customHeight="1">
      <c r="A7" s="4"/>
      <c r="B7" s="42">
        <v>1</v>
      </c>
      <c r="C7" s="43" t="s">
        <v>28</v>
      </c>
      <c r="D7" s="43">
        <v>868</v>
      </c>
      <c r="E7" s="43" t="s">
        <v>191</v>
      </c>
      <c r="F7" s="44" t="s">
        <v>80</v>
      </c>
      <c r="G7" s="44" t="s">
        <v>66</v>
      </c>
      <c r="H7" s="44" t="s">
        <v>81</v>
      </c>
      <c r="I7" s="44" t="s">
        <v>42</v>
      </c>
      <c r="J7" s="44" t="s">
        <v>82</v>
      </c>
      <c r="K7" s="44" t="s">
        <v>192</v>
      </c>
      <c r="L7" s="44" t="s">
        <v>193</v>
      </c>
      <c r="M7" s="44" t="s">
        <v>194</v>
      </c>
      <c r="N7" s="45">
        <v>9</v>
      </c>
      <c r="O7" s="46">
        <v>22</v>
      </c>
    </row>
    <row r="8" spans="1:15" ht="24" customHeight="1">
      <c r="A8" s="4"/>
      <c r="B8" s="42">
        <v>2</v>
      </c>
      <c r="C8" s="43" t="s">
        <v>28</v>
      </c>
      <c r="D8" s="43">
        <v>868</v>
      </c>
      <c r="E8" s="43" t="s">
        <v>195</v>
      </c>
      <c r="F8" s="44" t="s">
        <v>179</v>
      </c>
      <c r="G8" s="44" t="s">
        <v>180</v>
      </c>
      <c r="H8" s="44" t="s">
        <v>130</v>
      </c>
      <c r="I8" s="44" t="s">
        <v>33</v>
      </c>
      <c r="J8" s="44" t="s">
        <v>181</v>
      </c>
      <c r="K8" s="44" t="s">
        <v>196</v>
      </c>
      <c r="L8" s="44" t="s">
        <v>197</v>
      </c>
      <c r="M8" s="44" t="s">
        <v>198</v>
      </c>
      <c r="N8" s="45">
        <v>20</v>
      </c>
      <c r="O8" s="46">
        <v>41</v>
      </c>
    </row>
    <row r="9" spans="1:15" ht="13.5" thickBot="1">
      <c r="A9" s="1"/>
      <c r="B9" s="7"/>
      <c r="C9" s="8"/>
      <c r="D9" s="9"/>
      <c r="E9" s="9"/>
      <c r="F9" s="9"/>
      <c r="G9" s="9"/>
      <c r="H9" s="9"/>
      <c r="I9" s="9"/>
      <c r="J9" s="9"/>
      <c r="K9" s="9"/>
      <c r="L9" s="9"/>
      <c r="M9" s="9" t="s">
        <v>0</v>
      </c>
      <c r="N9" s="16"/>
      <c r="O9" s="10">
        <f>AVERAGE(O7:O8)</f>
        <v>31.5</v>
      </c>
    </row>
    <row r="10" spans="1:15">
      <c r="A10" s="1"/>
      <c r="B10" s="1"/>
      <c r="C10" s="1"/>
      <c r="D10" s="3"/>
      <c r="E10" s="3"/>
      <c r="F10" s="3"/>
      <c r="G10" s="3"/>
      <c r="H10" s="3"/>
      <c r="I10" s="3"/>
      <c r="J10" s="3"/>
      <c r="K10" s="3"/>
      <c r="L10" s="3"/>
      <c r="M10" s="3" t="s">
        <v>0</v>
      </c>
      <c r="N10" s="3"/>
    </row>
  </sheetData>
  <mergeCells count="1">
    <mergeCell ref="B5:L5"/>
  </mergeCells>
  <pageMargins left="1.06" right="0.23622047244094491" top="0.31496062992125984" bottom="0.98425196850393704" header="0.19685039370078741" footer="0.51181102362204722"/>
  <pageSetup paperSize="9" fitToHeight="5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8</vt:i4>
      </vt:variant>
    </vt:vector>
  </HeadingPairs>
  <TitlesOfParts>
    <vt:vector size="21" baseType="lpstr">
      <vt:lpstr>ИТОГ</vt:lpstr>
      <vt:lpstr>Математика</vt:lpstr>
      <vt:lpstr>Математика (2)</vt:lpstr>
      <vt:lpstr>Русский язык</vt:lpstr>
      <vt:lpstr>ВСЁ(по выбору)</vt:lpstr>
      <vt:lpstr>История</vt:lpstr>
      <vt:lpstr>Физика</vt:lpstr>
      <vt:lpstr>Англ</vt:lpstr>
      <vt:lpstr>ХИМИЯ</vt:lpstr>
      <vt:lpstr>Литература</vt:lpstr>
      <vt:lpstr>Информатика</vt:lpstr>
      <vt:lpstr>Биология</vt:lpstr>
      <vt:lpstr>Общество</vt:lpstr>
      <vt:lpstr>'ВСЁ(по выбору)'!SecondSheetRange</vt:lpstr>
      <vt:lpstr>Литература!SecondSheetRange</vt:lpstr>
      <vt:lpstr>ХИМИЯ!SecondSheetRange</vt:lpstr>
      <vt:lpstr>SecondSheetRange</vt:lpstr>
      <vt:lpstr>'ВСЁ(по выбору)'!Заголовки_для_печати</vt:lpstr>
      <vt:lpstr>Литература!Заголовки_для_печати</vt:lpstr>
      <vt:lpstr>'Русский язык'!Заголовки_для_печати</vt:lpstr>
      <vt:lpstr>ХИМИЯ!Заголовки_для_печати</vt:lpstr>
    </vt:vector>
  </TitlesOfParts>
  <Company>Центр тестирования Минобразования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Кузнецова</dc:creator>
  <cp:lastModifiedBy>учитель01</cp:lastModifiedBy>
  <cp:lastPrinted>2011-06-20T09:31:59Z</cp:lastPrinted>
  <dcterms:created xsi:type="dcterms:W3CDTF">2003-05-21T15:59:57Z</dcterms:created>
  <dcterms:modified xsi:type="dcterms:W3CDTF">2011-06-24T13:03:10Z</dcterms:modified>
</cp:coreProperties>
</file>