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1093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'Лист1'!$A$8:$L$41</definedName>
  </definedNames>
  <calcPr fullCalcOnLoad="1"/>
</workbook>
</file>

<file path=xl/sharedStrings.xml><?xml version="1.0" encoding="utf-8"?>
<sst xmlns="http://schemas.openxmlformats.org/spreadsheetml/2006/main" count="81" uniqueCount="81">
  <si>
    <t xml:space="preserve">Сводная таблица баллов по результатам проверки всех участников членами Жюри </t>
  </si>
  <si>
    <t>МОУ "Гимназия №32"</t>
  </si>
  <si>
    <t>http://www.gimn32.ru/</t>
  </si>
  <si>
    <t>МОУ "Лицей №84"</t>
  </si>
  <si>
    <t>http://teacher.com.ru/lyc84new</t>
  </si>
  <si>
    <t>http://www.gym44.ru/</t>
  </si>
  <si>
    <t>МОУ "Лицей №46"</t>
  </si>
  <si>
    <t>http://www.sc46-nk.ru/</t>
  </si>
  <si>
    <t>МОУ "Лицей №76"</t>
  </si>
  <si>
    <t>http://www.licey76.ru</t>
  </si>
  <si>
    <t>МОУ "Гимназия №10"</t>
  </si>
  <si>
    <t>http://nkgimn10.my1.ru</t>
  </si>
  <si>
    <t>http://www.school4-cono.ucoz.ru/</t>
  </si>
  <si>
    <t>МАДОУ "Детский сад №178"</t>
  </si>
  <si>
    <t>http://ds178.ru/</t>
  </si>
  <si>
    <t>МДОУ "Детский сад №237"</t>
  </si>
  <si>
    <t>http://dc237.orc.ru/</t>
  </si>
  <si>
    <t>МОУ "СОШ №64"</t>
  </si>
  <si>
    <t>http://sc-64.narod.ru/</t>
  </si>
  <si>
    <t>МАДОУ "Детский сад №525"</t>
  </si>
  <si>
    <t>http://madoy252.ucoz.ru/</t>
  </si>
  <si>
    <t>МОУ "СОШ №13"</t>
  </si>
  <si>
    <t>http://www.school13-nk.ru</t>
  </si>
  <si>
    <t>http://www.scool81.ucoz.ru</t>
  </si>
  <si>
    <t>НМОУ "Гимназия №48"</t>
  </si>
  <si>
    <t>http://gymn48.ucoz.ru/</t>
  </si>
  <si>
    <t>МОУ "Лицей №104"</t>
  </si>
  <si>
    <t>http://licey104.narod.ru/</t>
  </si>
  <si>
    <t>МОУ "СОШ №50"</t>
  </si>
  <si>
    <t>http://polsotka.narod.ru/</t>
  </si>
  <si>
    <t>МОУ "СОШ №97"</t>
  </si>
  <si>
    <t>http://sc97.ru</t>
  </si>
  <si>
    <t>МОУ "Лицей №27"</t>
  </si>
  <si>
    <t>http://licey27.ucoz.ru</t>
  </si>
  <si>
    <t>ГСЮН НМОУ "Гимназия №48"</t>
  </si>
  <si>
    <t>http://nvkzgs.ucoz.ru/</t>
  </si>
  <si>
    <t>МОУ ДОУ "ГДДТ Крупской"</t>
  </si>
  <si>
    <t>http://dtkrupskoy.ru/</t>
  </si>
  <si>
    <t>МОУ "ДДШ №74"</t>
  </si>
  <si>
    <t>http://domdetey74.ucoz.ru/</t>
  </si>
  <si>
    <t>МОУ "СОШ №91"</t>
  </si>
  <si>
    <t>http://www.sch91nov.narod.ru/</t>
  </si>
  <si>
    <t>МОУ "СОШ №72"</t>
  </si>
  <si>
    <t>http://sch72.wordpress.com/</t>
  </si>
  <si>
    <t>МОУ "Школа-сад №260"</t>
  </si>
  <si>
    <t>http://shkola-sad260.edusite.ru/</t>
  </si>
  <si>
    <t>МДОУ "Детский сад №144"</t>
  </si>
  <si>
    <t>http://www.ds144.far.ru/</t>
  </si>
  <si>
    <t>МВ(с)ОУ "В(с)ОШ №17"</t>
  </si>
  <si>
    <t>http://vsh-17.narod.ru/</t>
  </si>
  <si>
    <t>МОУ "СОШ №12"</t>
  </si>
  <si>
    <t>http://shcool12nvkz.ucoz.ru/</t>
  </si>
  <si>
    <t>МВ(с)ОУ "В(с)ОШ №2"</t>
  </si>
  <si>
    <t>http://vecherka22007.narod.ru/</t>
  </si>
  <si>
    <t>МОУ  "СОШ №107"</t>
  </si>
  <si>
    <t>http://nk-sch107.edusite.ru</t>
  </si>
  <si>
    <t>http://mou-school.ru/</t>
  </si>
  <si>
    <t>МС(к)ОУ "С(к)ОШИ №38 II вида"</t>
  </si>
  <si>
    <t>http://www.sch38nvkz.narod.ru</t>
  </si>
  <si>
    <t>МОУ "СОШ №77"</t>
  </si>
  <si>
    <t>http://www.shkola77.moy.ru</t>
  </si>
  <si>
    <t>МОУ "СОШ №29"</t>
  </si>
  <si>
    <t>http://shkola-29-nvkz.narod.ru/</t>
  </si>
  <si>
    <t>Место</t>
  </si>
  <si>
    <t>тип</t>
  </si>
  <si>
    <t>"</t>
  </si>
  <si>
    <t>МОУ "СОШ №4</t>
  </si>
  <si>
    <t>МОУ "СОШ №81"</t>
  </si>
  <si>
    <t>МОУ "СОШ №87"</t>
  </si>
  <si>
    <t>ОУ</t>
  </si>
  <si>
    <t>МОУ "Гимназия №44"</t>
  </si>
  <si>
    <t>сумма</t>
  </si>
  <si>
    <t>адрес</t>
  </si>
  <si>
    <t>Максимальная сумма баллов</t>
  </si>
  <si>
    <t>технологичность (0-15 )</t>
  </si>
  <si>
    <t>грамотность (0-10 )</t>
  </si>
  <si>
    <t>интерактивность (0-15)</t>
  </si>
  <si>
    <t>дизайн (0-10)</t>
  </si>
  <si>
    <t>структура и навигация (0-10 )</t>
  </si>
  <si>
    <t xml:space="preserve"> содержание (0-25 )</t>
  </si>
  <si>
    <t>нормативная база (0-15)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</si>
</sst>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24" fillId="0" borderId="10" xfId="42" applyBorder="1" applyAlignment="1" applyProtection="1">
      <alignment horizontal="left" wrapText="1"/>
      <protection/>
    </xf>
    <xf numFmtId="0" fontId="38" fillId="0" borderId="10" xfId="0" applyFont="1" applyBorder="1" applyAlignment="1">
      <alignment horizontal="center" wrapText="1"/>
    </xf>
    <xf numFmtId="0" fontId="37" fillId="0" borderId="11" xfId="0" applyFont="1" applyBorder="1" applyAlignment="1">
      <alignment horizontal="center" wrapText="1"/>
    </xf>
    <xf numFmtId="0" fontId="38" fillId="0" borderId="12" xfId="0" applyFont="1" applyBorder="1" applyAlignment="1">
      <alignment horizontal="left" wrapText="1"/>
    </xf>
    <xf numFmtId="0" fontId="24" fillId="0" borderId="13" xfId="42" applyBorder="1" applyAlignment="1" applyProtection="1">
      <alignment horizontal="left" wrapText="1"/>
      <protection/>
    </xf>
    <xf numFmtId="0" fontId="38" fillId="0" borderId="13" xfId="0" applyFont="1" applyBorder="1" applyAlignment="1">
      <alignment horizontal="center" wrapText="1"/>
    </xf>
    <xf numFmtId="0" fontId="37" fillId="0" borderId="12" xfId="0" applyFont="1" applyBorder="1" applyAlignment="1">
      <alignment horizontal="center" wrapText="1"/>
    </xf>
    <xf numFmtId="0" fontId="38" fillId="33" borderId="11" xfId="0" applyFont="1" applyFill="1" applyBorder="1" applyAlignment="1">
      <alignment horizontal="left" wrapText="1"/>
    </xf>
    <xf numFmtId="0" fontId="38" fillId="33" borderId="12" xfId="0" applyFont="1" applyFill="1" applyBorder="1" applyAlignment="1">
      <alignment horizontal="left" wrapText="1"/>
    </xf>
    <xf numFmtId="0" fontId="0" fillId="34" borderId="0" xfId="0" applyFill="1" applyAlignment="1">
      <alignment/>
    </xf>
    <xf numFmtId="0" fontId="38" fillId="34" borderId="12" xfId="0" applyFont="1" applyFill="1" applyBorder="1" applyAlignment="1">
      <alignment horizontal="left" wrapText="1"/>
    </xf>
    <xf numFmtId="0" fontId="24" fillId="34" borderId="13" xfId="42" applyFill="1" applyBorder="1" applyAlignment="1" applyProtection="1">
      <alignment horizontal="left" wrapText="1"/>
      <protection/>
    </xf>
    <xf numFmtId="0" fontId="38" fillId="34" borderId="13" xfId="0" applyFont="1" applyFill="1" applyBorder="1" applyAlignment="1">
      <alignment horizontal="center" wrapText="1"/>
    </xf>
    <xf numFmtId="0" fontId="37" fillId="34" borderId="12" xfId="0" applyFont="1" applyFill="1" applyBorder="1" applyAlignment="1">
      <alignment horizontal="center" wrapText="1"/>
    </xf>
    <xf numFmtId="0" fontId="38" fillId="35" borderId="13" xfId="0" applyFont="1" applyFill="1" applyBorder="1" applyAlignment="1">
      <alignment horizontal="center" wrapText="1"/>
    </xf>
    <xf numFmtId="0" fontId="38" fillId="15" borderId="13" xfId="0" applyFont="1" applyFill="1" applyBorder="1" applyAlignment="1">
      <alignment horizontal="center" wrapText="1"/>
    </xf>
    <xf numFmtId="0" fontId="37" fillId="0" borderId="0" xfId="0" applyFont="1" applyAlignment="1">
      <alignment horizontal="center" vertical="top" wrapText="1"/>
    </xf>
    <xf numFmtId="0" fontId="37" fillId="0" borderId="0" xfId="0" applyFont="1" applyAlignment="1">
      <alignment horizontal="center" vertical="top" wrapText="1"/>
    </xf>
    <xf numFmtId="0" fontId="38" fillId="0" borderId="14" xfId="0" applyFont="1" applyBorder="1" applyAlignment="1">
      <alignment vertical="top" wrapText="1"/>
    </xf>
    <xf numFmtId="0" fontId="37" fillId="0" borderId="0" xfId="0" applyFont="1" applyAlignment="1">
      <alignment vertical="top" wrapText="1"/>
    </xf>
    <xf numFmtId="0" fontId="37" fillId="0" borderId="12" xfId="0" applyFont="1" applyBorder="1" applyAlignment="1">
      <alignment horizontal="left" vertical="top" wrapText="1"/>
    </xf>
    <xf numFmtId="0" fontId="37" fillId="0" borderId="13" xfId="0" applyFont="1" applyBorder="1" applyAlignment="1">
      <alignment horizontal="left" vertical="top" wrapText="1"/>
    </xf>
    <xf numFmtId="0" fontId="0" fillId="0" borderId="0" xfId="0" applyAlignment="1">
      <alignment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imn32.ru/" TargetMode="External" /><Relationship Id="rId2" Type="http://schemas.openxmlformats.org/officeDocument/2006/relationships/hyperlink" Target="http://teacher.com.ru/lyc84new" TargetMode="External" /><Relationship Id="rId3" Type="http://schemas.openxmlformats.org/officeDocument/2006/relationships/hyperlink" Target="http://www.gym44.ru/" TargetMode="External" /><Relationship Id="rId4" Type="http://schemas.openxmlformats.org/officeDocument/2006/relationships/hyperlink" Target="http://www.sc46-nk.ru/" TargetMode="External" /><Relationship Id="rId5" Type="http://schemas.openxmlformats.org/officeDocument/2006/relationships/hyperlink" Target="http://www.licey76.ru/" TargetMode="External" /><Relationship Id="rId6" Type="http://schemas.openxmlformats.org/officeDocument/2006/relationships/hyperlink" Target="http://nkgimn10.my1.ru/" TargetMode="External" /><Relationship Id="rId7" Type="http://schemas.openxmlformats.org/officeDocument/2006/relationships/hyperlink" Target="http://www.school4-cono.ucoz.ru/" TargetMode="External" /><Relationship Id="rId8" Type="http://schemas.openxmlformats.org/officeDocument/2006/relationships/hyperlink" Target="http://ds178.ru/" TargetMode="External" /><Relationship Id="rId9" Type="http://schemas.openxmlformats.org/officeDocument/2006/relationships/hyperlink" Target="http://dc237.orc.ru/" TargetMode="External" /><Relationship Id="rId10" Type="http://schemas.openxmlformats.org/officeDocument/2006/relationships/hyperlink" Target="http://sc-64.narod.ru/" TargetMode="External" /><Relationship Id="rId11" Type="http://schemas.openxmlformats.org/officeDocument/2006/relationships/hyperlink" Target="http://madoy252.ucoz.ru/" TargetMode="External" /><Relationship Id="rId12" Type="http://schemas.openxmlformats.org/officeDocument/2006/relationships/hyperlink" Target="http://www.school13-nk.ru/" TargetMode="External" /><Relationship Id="rId13" Type="http://schemas.openxmlformats.org/officeDocument/2006/relationships/hyperlink" Target="http://www.scool81.ucoz.ru/" TargetMode="External" /><Relationship Id="rId14" Type="http://schemas.openxmlformats.org/officeDocument/2006/relationships/hyperlink" Target="http://gymn48.ucoz.ru/" TargetMode="External" /><Relationship Id="rId15" Type="http://schemas.openxmlformats.org/officeDocument/2006/relationships/hyperlink" Target="http://licey104.narod.ru/" TargetMode="External" /><Relationship Id="rId16" Type="http://schemas.openxmlformats.org/officeDocument/2006/relationships/hyperlink" Target="http://polsotka.narod.ru/" TargetMode="External" /><Relationship Id="rId17" Type="http://schemas.openxmlformats.org/officeDocument/2006/relationships/hyperlink" Target="http://sc97.ru/" TargetMode="External" /><Relationship Id="rId18" Type="http://schemas.openxmlformats.org/officeDocument/2006/relationships/hyperlink" Target="http://licey27.ucoz.ru/" TargetMode="External" /><Relationship Id="rId19" Type="http://schemas.openxmlformats.org/officeDocument/2006/relationships/hyperlink" Target="http://nvkzgs.ucoz.ru/" TargetMode="External" /><Relationship Id="rId20" Type="http://schemas.openxmlformats.org/officeDocument/2006/relationships/hyperlink" Target="http://dtkrupskoy.ru/" TargetMode="External" /><Relationship Id="rId21" Type="http://schemas.openxmlformats.org/officeDocument/2006/relationships/hyperlink" Target="http://domdetey74.ucoz.ru/" TargetMode="External" /><Relationship Id="rId22" Type="http://schemas.openxmlformats.org/officeDocument/2006/relationships/hyperlink" Target="http://www.sch91nov.narod.ru/" TargetMode="External" /><Relationship Id="rId23" Type="http://schemas.openxmlformats.org/officeDocument/2006/relationships/hyperlink" Target="http://sch72.wordpress.com/" TargetMode="External" /><Relationship Id="rId24" Type="http://schemas.openxmlformats.org/officeDocument/2006/relationships/hyperlink" Target="http://shkola-sad260.edusite.ru/" TargetMode="External" /><Relationship Id="rId25" Type="http://schemas.openxmlformats.org/officeDocument/2006/relationships/hyperlink" Target="http://www.ds144.far.ru/" TargetMode="External" /><Relationship Id="rId26" Type="http://schemas.openxmlformats.org/officeDocument/2006/relationships/hyperlink" Target="http://vsh-17.narod.ru/" TargetMode="External" /><Relationship Id="rId27" Type="http://schemas.openxmlformats.org/officeDocument/2006/relationships/hyperlink" Target="http://shcool12nvkz.ucoz.ru/" TargetMode="External" /><Relationship Id="rId28" Type="http://schemas.openxmlformats.org/officeDocument/2006/relationships/hyperlink" Target="http://vecherka22007.narod.ru/" TargetMode="External" /><Relationship Id="rId29" Type="http://schemas.openxmlformats.org/officeDocument/2006/relationships/hyperlink" Target="http://nk-sch107.edusite.ru/" TargetMode="External" /><Relationship Id="rId30" Type="http://schemas.openxmlformats.org/officeDocument/2006/relationships/hyperlink" Target="http://mou-school.ru/" TargetMode="External" /><Relationship Id="rId31" Type="http://schemas.openxmlformats.org/officeDocument/2006/relationships/hyperlink" Target="http://www.sch38nvkz.narod.ru/" TargetMode="External" /><Relationship Id="rId32" Type="http://schemas.openxmlformats.org/officeDocument/2006/relationships/hyperlink" Target="http://www.shkola77.moy.ru/" TargetMode="External" /><Relationship Id="rId33" Type="http://schemas.openxmlformats.org/officeDocument/2006/relationships/hyperlink" Target="http://shkola-29-nvkz.narod.ru/" TargetMode="External" /><Relationship Id="rId3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1"/>
  <sheetViews>
    <sheetView tabSelected="1" zoomScalePageLayoutView="0" workbookViewId="0" topLeftCell="A1">
      <pane xSplit="3" ySplit="8" topLeftCell="D9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C22" sqref="C22"/>
    </sheetView>
  </sheetViews>
  <sheetFormatPr defaultColWidth="9.140625" defaultRowHeight="15"/>
  <cols>
    <col min="1" max="1" width="6.8515625" style="0" customWidth="1"/>
    <col min="2" max="2" width="6.28125" style="0" customWidth="1"/>
    <col min="3" max="3" width="30.421875" style="0" customWidth="1"/>
    <col min="4" max="4" width="32.421875" style="0" customWidth="1"/>
    <col min="5" max="5" width="16.7109375" style="0" customWidth="1"/>
    <col min="6" max="6" width="13.421875" style="0" customWidth="1"/>
    <col min="7" max="7" width="13.8515625" style="0" customWidth="1"/>
    <col min="10" max="10" width="9.8515625" style="0" customWidth="1"/>
    <col min="11" max="11" width="12.57421875" style="0" customWidth="1"/>
    <col min="12" max="12" width="7.57421875" style="0" customWidth="1"/>
  </cols>
  <sheetData>
    <row r="1" ht="15" hidden="1"/>
    <row r="2" ht="15" hidden="1">
      <c r="B2" t="s">
        <v>65</v>
      </c>
    </row>
    <row r="3" ht="15" hidden="1"/>
    <row r="4" spans="4:12" ht="15" customHeight="1">
      <c r="D4" s="21"/>
      <c r="E4" s="19" t="s">
        <v>0</v>
      </c>
      <c r="F4" s="19"/>
      <c r="G4" s="19"/>
      <c r="H4" s="19"/>
      <c r="I4" s="19"/>
      <c r="J4" s="19"/>
      <c r="K4" s="19"/>
      <c r="L4" s="19"/>
    </row>
    <row r="5" spans="3:12" ht="15">
      <c r="C5" s="1"/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8" t="s">
        <v>73</v>
      </c>
      <c r="E6" s="1">
        <f>5*15</f>
        <v>75</v>
      </c>
      <c r="F6" s="1">
        <f>5*25</f>
        <v>125</v>
      </c>
      <c r="G6" s="1">
        <f>5*10</f>
        <v>50</v>
      </c>
      <c r="H6" s="1">
        <f>5*10</f>
        <v>50</v>
      </c>
      <c r="I6" s="1">
        <f>5*15</f>
        <v>75</v>
      </c>
      <c r="J6" s="1">
        <f>5*15</f>
        <v>75</v>
      </c>
      <c r="K6" s="1">
        <f>5*10</f>
        <v>50</v>
      </c>
      <c r="L6" s="1"/>
    </row>
    <row r="7" spans="3:12" ht="15"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1:12" ht="45">
      <c r="A8" s="24" t="s">
        <v>63</v>
      </c>
      <c r="B8" s="24" t="s">
        <v>64</v>
      </c>
      <c r="C8" s="22" t="s">
        <v>69</v>
      </c>
      <c r="D8" s="22" t="s">
        <v>72</v>
      </c>
      <c r="E8" s="23" t="s">
        <v>80</v>
      </c>
      <c r="F8" s="23" t="s">
        <v>79</v>
      </c>
      <c r="G8" s="23" t="s">
        <v>78</v>
      </c>
      <c r="H8" s="23" t="s">
        <v>77</v>
      </c>
      <c r="I8" s="23" t="s">
        <v>76</v>
      </c>
      <c r="J8" s="23" t="s">
        <v>74</v>
      </c>
      <c r="K8" s="23" t="s">
        <v>75</v>
      </c>
      <c r="L8" s="22" t="s">
        <v>71</v>
      </c>
    </row>
    <row r="9" spans="1:12" ht="15">
      <c r="A9">
        <v>1</v>
      </c>
      <c r="B9" t="str">
        <f>MID(C9,SEARCH($B$2,C9)+1,4)</f>
        <v>Гимн</v>
      </c>
      <c r="C9" s="9" t="s">
        <v>1</v>
      </c>
      <c r="D9" s="2" t="s">
        <v>2</v>
      </c>
      <c r="E9" s="3">
        <v>75</v>
      </c>
      <c r="F9" s="3">
        <v>124</v>
      </c>
      <c r="G9" s="3">
        <v>49</v>
      </c>
      <c r="H9" s="3">
        <v>47</v>
      </c>
      <c r="I9" s="3">
        <v>72</v>
      </c>
      <c r="J9" s="3">
        <v>72</v>
      </c>
      <c r="K9" s="3">
        <v>48</v>
      </c>
      <c r="L9" s="4">
        <v>487</v>
      </c>
    </row>
    <row r="10" spans="1:12" ht="15">
      <c r="A10">
        <v>2</v>
      </c>
      <c r="B10" t="str">
        <f>MID(C10,SEARCH($B$2,C10)+1,4)</f>
        <v>Лице</v>
      </c>
      <c r="C10" s="5" t="s">
        <v>3</v>
      </c>
      <c r="D10" s="6" t="s">
        <v>4</v>
      </c>
      <c r="E10" s="7">
        <v>64</v>
      </c>
      <c r="F10" s="7">
        <v>110</v>
      </c>
      <c r="G10" s="7">
        <v>48</v>
      </c>
      <c r="H10" s="7">
        <v>47</v>
      </c>
      <c r="I10" s="7">
        <v>69</v>
      </c>
      <c r="J10" s="7">
        <v>74</v>
      </c>
      <c r="K10" s="7">
        <v>50</v>
      </c>
      <c r="L10" s="8">
        <v>462</v>
      </c>
    </row>
    <row r="11" spans="1:12" ht="15">
      <c r="A11">
        <v>3</v>
      </c>
      <c r="B11" t="str">
        <f>MID(C11,SEARCH($B$2,C11)+1,4)</f>
        <v>Гимн</v>
      </c>
      <c r="C11" s="5" t="s">
        <v>70</v>
      </c>
      <c r="D11" s="6" t="s">
        <v>5</v>
      </c>
      <c r="E11" s="7">
        <v>68</v>
      </c>
      <c r="F11" s="7">
        <v>114</v>
      </c>
      <c r="G11" s="7">
        <v>48</v>
      </c>
      <c r="H11" s="7">
        <v>49</v>
      </c>
      <c r="I11" s="7">
        <v>63</v>
      </c>
      <c r="J11" s="7">
        <v>68</v>
      </c>
      <c r="K11" s="7">
        <v>48</v>
      </c>
      <c r="L11" s="8">
        <v>458</v>
      </c>
    </row>
    <row r="12" spans="1:12" ht="15">
      <c r="A12">
        <v>4</v>
      </c>
      <c r="B12" t="str">
        <f>MID(C12,SEARCH($B$2,C12)+1,4)</f>
        <v>Лице</v>
      </c>
      <c r="C12" s="5" t="s">
        <v>6</v>
      </c>
      <c r="D12" s="6" t="s">
        <v>7</v>
      </c>
      <c r="E12" s="7">
        <v>80</v>
      </c>
      <c r="F12" s="7">
        <v>117</v>
      </c>
      <c r="G12" s="7">
        <v>47</v>
      </c>
      <c r="H12" s="7">
        <v>43</v>
      </c>
      <c r="I12" s="7">
        <v>55</v>
      </c>
      <c r="J12" s="7">
        <v>66</v>
      </c>
      <c r="K12" s="7">
        <v>47</v>
      </c>
      <c r="L12" s="8">
        <v>455</v>
      </c>
    </row>
    <row r="13" spans="1:12" ht="15">
      <c r="A13">
        <v>5</v>
      </c>
      <c r="B13" t="str">
        <f>MID(C13,SEARCH($B$2,C13)+1,4)</f>
        <v>Лице</v>
      </c>
      <c r="C13" s="5" t="s">
        <v>8</v>
      </c>
      <c r="D13" s="6" t="s">
        <v>9</v>
      </c>
      <c r="E13" s="7">
        <v>65</v>
      </c>
      <c r="F13" s="7">
        <v>115</v>
      </c>
      <c r="G13" s="7">
        <v>48</v>
      </c>
      <c r="H13" s="7">
        <v>45</v>
      </c>
      <c r="I13" s="7">
        <v>61</v>
      </c>
      <c r="J13" s="7">
        <v>71</v>
      </c>
      <c r="K13" s="7">
        <v>48</v>
      </c>
      <c r="L13" s="8">
        <v>453</v>
      </c>
    </row>
    <row r="14" spans="1:12" ht="15">
      <c r="A14">
        <v>6</v>
      </c>
      <c r="B14" t="str">
        <f>MID(C14,SEARCH($B$2,C14)+1,4)</f>
        <v>Гимн</v>
      </c>
      <c r="C14" s="5" t="s">
        <v>10</v>
      </c>
      <c r="D14" s="6" t="s">
        <v>11</v>
      </c>
      <c r="E14" s="7">
        <v>67</v>
      </c>
      <c r="F14" s="7">
        <v>117</v>
      </c>
      <c r="G14" s="7">
        <v>46</v>
      </c>
      <c r="H14" s="7">
        <v>42</v>
      </c>
      <c r="I14" s="7">
        <v>63</v>
      </c>
      <c r="J14" s="7">
        <v>60</v>
      </c>
      <c r="K14" s="7">
        <v>47</v>
      </c>
      <c r="L14" s="8">
        <v>442</v>
      </c>
    </row>
    <row r="15" spans="1:12" ht="15.75" customHeight="1">
      <c r="A15">
        <v>7</v>
      </c>
      <c r="B15" t="str">
        <f>MID(C15,SEARCH($B$2,C15)+1,4)</f>
        <v>СОШ </v>
      </c>
      <c r="C15" s="5" t="s">
        <v>66</v>
      </c>
      <c r="D15" s="6" t="s">
        <v>12</v>
      </c>
      <c r="E15" s="7">
        <v>73</v>
      </c>
      <c r="F15" s="7">
        <v>120</v>
      </c>
      <c r="G15" s="7">
        <v>47</v>
      </c>
      <c r="H15" s="7">
        <v>48</v>
      </c>
      <c r="I15" s="7">
        <v>51</v>
      </c>
      <c r="J15" s="7">
        <v>53</v>
      </c>
      <c r="K15" s="7">
        <v>48</v>
      </c>
      <c r="L15" s="8">
        <v>440</v>
      </c>
    </row>
    <row r="16" spans="1:12" ht="15">
      <c r="A16">
        <v>8</v>
      </c>
      <c r="B16" t="str">
        <f>MID(C16,SEARCH($B$2,C16)+1,4)</f>
        <v>Детс</v>
      </c>
      <c r="C16" s="10" t="s">
        <v>13</v>
      </c>
      <c r="D16" s="6" t="s">
        <v>14</v>
      </c>
      <c r="E16" s="7">
        <v>69</v>
      </c>
      <c r="F16" s="7">
        <v>111</v>
      </c>
      <c r="G16" s="7">
        <v>47</v>
      </c>
      <c r="H16" s="7">
        <v>46</v>
      </c>
      <c r="I16" s="7">
        <v>54</v>
      </c>
      <c r="J16" s="7">
        <v>59</v>
      </c>
      <c r="K16" s="7">
        <v>48</v>
      </c>
      <c r="L16" s="8">
        <v>434</v>
      </c>
    </row>
    <row r="17" spans="1:12" ht="15">
      <c r="A17">
        <v>9</v>
      </c>
      <c r="B17" t="str">
        <f>MID(C17,SEARCH($B$2,C17)+1,4)</f>
        <v>Детс</v>
      </c>
      <c r="C17" s="5" t="s">
        <v>15</v>
      </c>
      <c r="D17" s="6" t="s">
        <v>16</v>
      </c>
      <c r="E17" s="7">
        <v>68</v>
      </c>
      <c r="F17" s="7">
        <v>106</v>
      </c>
      <c r="G17" s="7">
        <v>46</v>
      </c>
      <c r="H17" s="7">
        <v>48</v>
      </c>
      <c r="I17" s="7">
        <v>51</v>
      </c>
      <c r="J17" s="7">
        <v>64</v>
      </c>
      <c r="K17" s="7">
        <v>49</v>
      </c>
      <c r="L17" s="8">
        <v>432</v>
      </c>
    </row>
    <row r="18" spans="1:12" ht="15">
      <c r="A18" s="11">
        <v>10</v>
      </c>
      <c r="B18" s="11" t="str">
        <f>MID(C18,SEARCH($B$2,C18)+1,4)</f>
        <v>СОШ </v>
      </c>
      <c r="C18" s="12" t="s">
        <v>17</v>
      </c>
      <c r="D18" s="13" t="s">
        <v>18</v>
      </c>
      <c r="E18" s="14">
        <v>72</v>
      </c>
      <c r="F18" s="16">
        <v>110</v>
      </c>
      <c r="G18" s="17">
        <v>45</v>
      </c>
      <c r="H18" s="17">
        <v>45</v>
      </c>
      <c r="I18" s="16">
        <v>53</v>
      </c>
      <c r="J18" s="16">
        <v>55</v>
      </c>
      <c r="K18" s="17">
        <v>45</v>
      </c>
      <c r="L18" s="15">
        <v>425</v>
      </c>
    </row>
    <row r="19" spans="1:12" ht="15">
      <c r="A19">
        <v>11</v>
      </c>
      <c r="B19" t="str">
        <f>MID(C19,SEARCH($B$2,C19)+1,4)</f>
        <v>Детс</v>
      </c>
      <c r="C19" s="5" t="s">
        <v>19</v>
      </c>
      <c r="D19" s="6" t="s">
        <v>20</v>
      </c>
      <c r="E19" s="7">
        <v>65</v>
      </c>
      <c r="F19" s="7">
        <v>106</v>
      </c>
      <c r="G19" s="7">
        <v>45</v>
      </c>
      <c r="H19" s="7">
        <v>45</v>
      </c>
      <c r="I19" s="7">
        <v>53</v>
      </c>
      <c r="J19" s="7">
        <v>56</v>
      </c>
      <c r="K19" s="7">
        <v>48</v>
      </c>
      <c r="L19" s="8">
        <v>418</v>
      </c>
    </row>
    <row r="20" spans="1:12" ht="15">
      <c r="A20">
        <v>12</v>
      </c>
      <c r="B20" t="str">
        <f>MID(C20,SEARCH($B$2,C20)+1,4)</f>
        <v>СОШ </v>
      </c>
      <c r="C20" s="5" t="s">
        <v>21</v>
      </c>
      <c r="D20" s="6" t="s">
        <v>22</v>
      </c>
      <c r="E20" s="7">
        <v>65</v>
      </c>
      <c r="F20" s="7">
        <v>99</v>
      </c>
      <c r="G20" s="7">
        <v>42</v>
      </c>
      <c r="H20" s="7">
        <v>44</v>
      </c>
      <c r="I20" s="7">
        <v>53</v>
      </c>
      <c r="J20" s="7">
        <v>67</v>
      </c>
      <c r="K20" s="7">
        <v>45</v>
      </c>
      <c r="L20" s="8">
        <v>415</v>
      </c>
    </row>
    <row r="21" spans="1:12" ht="15">
      <c r="A21">
        <v>14</v>
      </c>
      <c r="B21" t="str">
        <f>MID(C21,SEARCH($B$2,C21)+1,4)</f>
        <v>Гимн</v>
      </c>
      <c r="C21" s="5" t="s">
        <v>24</v>
      </c>
      <c r="D21" s="6" t="s">
        <v>25</v>
      </c>
      <c r="E21" s="7">
        <v>64</v>
      </c>
      <c r="F21" s="7">
        <v>99</v>
      </c>
      <c r="G21" s="7">
        <v>44</v>
      </c>
      <c r="H21" s="7">
        <v>40</v>
      </c>
      <c r="I21" s="7">
        <v>60</v>
      </c>
      <c r="J21" s="7">
        <v>54</v>
      </c>
      <c r="K21" s="7">
        <v>48</v>
      </c>
      <c r="L21" s="8">
        <v>409</v>
      </c>
    </row>
    <row r="22" spans="1:12" ht="15">
      <c r="A22">
        <v>13</v>
      </c>
      <c r="B22" t="str">
        <f>MID(C22,SEARCH($B$2,C22)+1,4)</f>
        <v>СОШ </v>
      </c>
      <c r="C22" s="5" t="s">
        <v>67</v>
      </c>
      <c r="D22" s="6" t="s">
        <v>23</v>
      </c>
      <c r="E22" s="7">
        <v>64</v>
      </c>
      <c r="F22" s="7">
        <v>106</v>
      </c>
      <c r="G22" s="7">
        <v>44</v>
      </c>
      <c r="H22" s="7">
        <v>42</v>
      </c>
      <c r="I22" s="7">
        <v>54</v>
      </c>
      <c r="J22" s="7">
        <v>54</v>
      </c>
      <c r="K22" s="7">
        <v>45</v>
      </c>
      <c r="L22" s="8">
        <v>409</v>
      </c>
    </row>
    <row r="23" spans="1:12" ht="15">
      <c r="A23">
        <v>15</v>
      </c>
      <c r="B23" t="str">
        <f>MID(C23,SEARCH($B$2,C23)+1,4)</f>
        <v>Лице</v>
      </c>
      <c r="C23" s="5" t="s">
        <v>26</v>
      </c>
      <c r="D23" s="6" t="s">
        <v>27</v>
      </c>
      <c r="E23" s="7">
        <v>59</v>
      </c>
      <c r="F23" s="7">
        <v>96</v>
      </c>
      <c r="G23" s="7">
        <v>46</v>
      </c>
      <c r="H23" s="7">
        <v>46</v>
      </c>
      <c r="I23" s="7">
        <v>36</v>
      </c>
      <c r="J23" s="7">
        <v>60</v>
      </c>
      <c r="K23" s="7">
        <v>49</v>
      </c>
      <c r="L23" s="8">
        <v>392</v>
      </c>
    </row>
    <row r="24" spans="1:12" ht="15">
      <c r="A24">
        <v>16</v>
      </c>
      <c r="B24" t="str">
        <f>MID(C24,SEARCH($B$2,C24)+1,4)</f>
        <v>СОШ </v>
      </c>
      <c r="C24" s="5" t="s">
        <v>28</v>
      </c>
      <c r="D24" s="6" t="s">
        <v>29</v>
      </c>
      <c r="E24" s="7">
        <v>67</v>
      </c>
      <c r="F24" s="7">
        <v>103</v>
      </c>
      <c r="G24" s="7">
        <v>45</v>
      </c>
      <c r="H24" s="7">
        <v>40</v>
      </c>
      <c r="I24" s="7">
        <v>35</v>
      </c>
      <c r="J24" s="7">
        <v>55</v>
      </c>
      <c r="K24" s="7">
        <v>47</v>
      </c>
      <c r="L24" s="8">
        <v>392</v>
      </c>
    </row>
    <row r="25" spans="1:12" ht="15">
      <c r="A25">
        <v>17</v>
      </c>
      <c r="B25" t="str">
        <f>MID(C25,SEARCH($B$2,C25)+1,4)</f>
        <v>СОШ </v>
      </c>
      <c r="C25" s="5" t="s">
        <v>30</v>
      </c>
      <c r="D25" s="6" t="s">
        <v>31</v>
      </c>
      <c r="E25" s="7">
        <v>71</v>
      </c>
      <c r="F25" s="7">
        <v>93</v>
      </c>
      <c r="G25" s="7">
        <v>42</v>
      </c>
      <c r="H25" s="7">
        <v>41</v>
      </c>
      <c r="I25" s="7">
        <v>49</v>
      </c>
      <c r="J25" s="7">
        <v>48</v>
      </c>
      <c r="K25" s="7">
        <v>47</v>
      </c>
      <c r="L25" s="8">
        <v>391</v>
      </c>
    </row>
    <row r="26" spans="1:12" ht="15">
      <c r="A26">
        <v>18</v>
      </c>
      <c r="B26" t="str">
        <f>MID(C26,SEARCH($B$2,C26)+1,4)</f>
        <v>Лице</v>
      </c>
      <c r="C26" s="5" t="s">
        <v>32</v>
      </c>
      <c r="D26" s="6" t="s">
        <v>33</v>
      </c>
      <c r="E26" s="7">
        <v>63</v>
      </c>
      <c r="F26" s="7">
        <v>95</v>
      </c>
      <c r="G26" s="7">
        <v>42</v>
      </c>
      <c r="H26" s="7">
        <v>42</v>
      </c>
      <c r="I26" s="7">
        <v>45</v>
      </c>
      <c r="J26" s="7">
        <v>52</v>
      </c>
      <c r="K26" s="7">
        <v>44</v>
      </c>
      <c r="L26" s="8">
        <v>383</v>
      </c>
    </row>
    <row r="27" spans="1:12" ht="15">
      <c r="A27">
        <v>20</v>
      </c>
      <c r="B27" t="str">
        <f>MID(C27,SEARCH($B$2,C27)+1,4)</f>
        <v>ГДДТ</v>
      </c>
      <c r="C27" s="10" t="s">
        <v>36</v>
      </c>
      <c r="D27" s="6" t="s">
        <v>37</v>
      </c>
      <c r="E27" s="7">
        <v>30</v>
      </c>
      <c r="F27" s="7">
        <v>90</v>
      </c>
      <c r="G27" s="7">
        <v>47</v>
      </c>
      <c r="H27" s="7">
        <v>51</v>
      </c>
      <c r="I27" s="7">
        <v>45</v>
      </c>
      <c r="J27" s="7">
        <v>56</v>
      </c>
      <c r="K27" s="7">
        <v>49</v>
      </c>
      <c r="L27" s="8">
        <v>368</v>
      </c>
    </row>
    <row r="28" spans="1:12" ht="15">
      <c r="A28">
        <v>19</v>
      </c>
      <c r="B28" t="str">
        <f>MID(C28,SEARCH($B$2,C28)+1,4)</f>
        <v>Гимн</v>
      </c>
      <c r="C28" s="5" t="s">
        <v>34</v>
      </c>
      <c r="D28" s="6" t="s">
        <v>35</v>
      </c>
      <c r="E28" s="7">
        <v>49</v>
      </c>
      <c r="F28" s="7">
        <v>115</v>
      </c>
      <c r="G28" s="7">
        <v>37</v>
      </c>
      <c r="H28" s="7">
        <v>41</v>
      </c>
      <c r="I28" s="7">
        <v>38</v>
      </c>
      <c r="J28" s="7">
        <v>40</v>
      </c>
      <c r="K28" s="7">
        <v>47</v>
      </c>
      <c r="L28" s="8">
        <v>367</v>
      </c>
    </row>
    <row r="29" spans="1:12" ht="15">
      <c r="A29">
        <v>21</v>
      </c>
      <c r="B29" t="str">
        <f>MID(C29,SEARCH($B$2,C29)+1,4)</f>
        <v>ДДШ </v>
      </c>
      <c r="C29" s="5" t="s">
        <v>38</v>
      </c>
      <c r="D29" s="6" t="s">
        <v>39</v>
      </c>
      <c r="E29" s="7">
        <v>49</v>
      </c>
      <c r="F29" s="7">
        <v>90</v>
      </c>
      <c r="G29" s="7">
        <v>41</v>
      </c>
      <c r="H29" s="7">
        <v>35</v>
      </c>
      <c r="I29" s="7">
        <v>56</v>
      </c>
      <c r="J29" s="7">
        <v>50</v>
      </c>
      <c r="K29" s="7">
        <v>42</v>
      </c>
      <c r="L29" s="8">
        <v>363</v>
      </c>
    </row>
    <row r="30" spans="1:12" ht="15">
      <c r="A30">
        <v>22</v>
      </c>
      <c r="B30" t="str">
        <f>MID(C30,SEARCH($B$2,C30)+1,4)</f>
        <v>СОШ </v>
      </c>
      <c r="C30" s="5" t="s">
        <v>40</v>
      </c>
      <c r="D30" s="6" t="s">
        <v>41</v>
      </c>
      <c r="E30" s="7">
        <v>51</v>
      </c>
      <c r="F30" s="7">
        <v>97</v>
      </c>
      <c r="G30" s="7">
        <v>39</v>
      </c>
      <c r="H30" s="7">
        <v>39</v>
      </c>
      <c r="I30" s="7">
        <v>41</v>
      </c>
      <c r="J30" s="7">
        <v>45</v>
      </c>
      <c r="K30" s="7">
        <v>47</v>
      </c>
      <c r="L30" s="8">
        <v>359</v>
      </c>
    </row>
    <row r="31" spans="1:12" ht="15">
      <c r="A31">
        <v>23</v>
      </c>
      <c r="B31" t="str">
        <f>MID(C31,SEARCH($B$2,C31)+1,4)</f>
        <v>СОШ </v>
      </c>
      <c r="C31" s="5" t="s">
        <v>42</v>
      </c>
      <c r="D31" s="6" t="s">
        <v>43</v>
      </c>
      <c r="E31" s="7">
        <v>39</v>
      </c>
      <c r="F31" s="7">
        <v>81</v>
      </c>
      <c r="G31" s="7">
        <v>40</v>
      </c>
      <c r="H31" s="7">
        <v>46</v>
      </c>
      <c r="I31" s="7">
        <v>56</v>
      </c>
      <c r="J31" s="7">
        <v>51</v>
      </c>
      <c r="K31" s="7">
        <v>45</v>
      </c>
      <c r="L31" s="8">
        <v>358</v>
      </c>
    </row>
    <row r="32" spans="1:12" ht="15">
      <c r="A32">
        <v>24</v>
      </c>
      <c r="B32" t="str">
        <f>MID(C32,SEARCH($B$2,C32)+1,4)</f>
        <v>Школ</v>
      </c>
      <c r="C32" s="5" t="s">
        <v>44</v>
      </c>
      <c r="D32" s="6" t="s">
        <v>45</v>
      </c>
      <c r="E32" s="7">
        <v>68</v>
      </c>
      <c r="F32" s="7">
        <v>96</v>
      </c>
      <c r="G32" s="7">
        <v>38</v>
      </c>
      <c r="H32" s="7">
        <v>37</v>
      </c>
      <c r="I32" s="7">
        <v>31</v>
      </c>
      <c r="J32" s="7">
        <v>40</v>
      </c>
      <c r="K32" s="7">
        <v>45</v>
      </c>
      <c r="L32" s="8">
        <v>355</v>
      </c>
    </row>
    <row r="33" spans="1:12" ht="15">
      <c r="A33">
        <v>25</v>
      </c>
      <c r="B33" t="str">
        <f>MID(C33,SEARCH($B$2,C33)+1,4)</f>
        <v>Детс</v>
      </c>
      <c r="C33" s="5" t="s">
        <v>46</v>
      </c>
      <c r="D33" s="6" t="s">
        <v>47</v>
      </c>
      <c r="E33" s="7">
        <v>54</v>
      </c>
      <c r="F33" s="7">
        <v>99</v>
      </c>
      <c r="G33" s="7">
        <v>32</v>
      </c>
      <c r="H33" s="7">
        <v>36</v>
      </c>
      <c r="I33" s="7">
        <v>34</v>
      </c>
      <c r="J33" s="7">
        <v>41</v>
      </c>
      <c r="K33" s="7">
        <v>45</v>
      </c>
      <c r="L33" s="8">
        <v>341</v>
      </c>
    </row>
    <row r="34" spans="1:12" ht="15">
      <c r="A34">
        <v>26</v>
      </c>
      <c r="B34" t="str">
        <f>MID(C34,SEARCH($B$2,C34)+1,4)</f>
        <v>В(с)</v>
      </c>
      <c r="C34" s="5" t="s">
        <v>48</v>
      </c>
      <c r="D34" s="6" t="s">
        <v>49</v>
      </c>
      <c r="E34" s="7">
        <v>56</v>
      </c>
      <c r="F34" s="7">
        <v>78</v>
      </c>
      <c r="G34" s="7">
        <v>34</v>
      </c>
      <c r="H34" s="7">
        <v>38</v>
      </c>
      <c r="I34" s="7">
        <v>46</v>
      </c>
      <c r="J34" s="7">
        <v>43</v>
      </c>
      <c r="K34" s="7">
        <v>41</v>
      </c>
      <c r="L34" s="8">
        <v>336</v>
      </c>
    </row>
    <row r="35" spans="1:12" ht="15">
      <c r="A35">
        <v>27</v>
      </c>
      <c r="B35" t="str">
        <f>MID(C35,SEARCH($B$2,C35)+1,4)</f>
        <v>СОШ </v>
      </c>
      <c r="C35" s="5" t="s">
        <v>50</v>
      </c>
      <c r="D35" s="6" t="s">
        <v>51</v>
      </c>
      <c r="E35" s="7">
        <v>57</v>
      </c>
      <c r="F35" s="7">
        <v>77</v>
      </c>
      <c r="G35" s="7">
        <v>37</v>
      </c>
      <c r="H35" s="7">
        <v>46</v>
      </c>
      <c r="I35" s="7">
        <v>36</v>
      </c>
      <c r="J35" s="7">
        <v>40</v>
      </c>
      <c r="K35" s="7">
        <v>40</v>
      </c>
      <c r="L35" s="8">
        <v>333</v>
      </c>
    </row>
    <row r="36" spans="1:12" ht="15">
      <c r="A36">
        <v>28</v>
      </c>
      <c r="B36" t="str">
        <f>MID(C36,SEARCH($B$2,C36)+1,4)</f>
        <v>В(с)</v>
      </c>
      <c r="C36" s="5" t="s">
        <v>52</v>
      </c>
      <c r="D36" s="6" t="s">
        <v>53</v>
      </c>
      <c r="E36" s="7">
        <v>44</v>
      </c>
      <c r="F36" s="7">
        <v>86</v>
      </c>
      <c r="G36" s="7">
        <v>35</v>
      </c>
      <c r="H36" s="7">
        <v>41</v>
      </c>
      <c r="I36" s="7">
        <v>35</v>
      </c>
      <c r="J36" s="7">
        <v>44</v>
      </c>
      <c r="K36" s="7">
        <v>41</v>
      </c>
      <c r="L36" s="8">
        <v>326</v>
      </c>
    </row>
    <row r="37" spans="1:12" ht="15">
      <c r="A37">
        <v>29</v>
      </c>
      <c r="B37" t="str">
        <f>MID(C37,SEARCH($B$2,C37)+1,4)</f>
        <v>СОШ </v>
      </c>
      <c r="C37" s="5" t="s">
        <v>54</v>
      </c>
      <c r="D37" s="6" t="s">
        <v>55</v>
      </c>
      <c r="E37" s="7">
        <v>42</v>
      </c>
      <c r="F37" s="7">
        <v>79</v>
      </c>
      <c r="G37" s="7">
        <v>34</v>
      </c>
      <c r="H37" s="7">
        <v>38</v>
      </c>
      <c r="I37" s="7">
        <v>39</v>
      </c>
      <c r="J37" s="7">
        <v>47</v>
      </c>
      <c r="K37" s="7">
        <v>44</v>
      </c>
      <c r="L37" s="8">
        <v>323</v>
      </c>
    </row>
    <row r="38" spans="1:12" ht="15">
      <c r="A38">
        <v>30</v>
      </c>
      <c r="B38" t="str">
        <f>MID(C38,SEARCH($B$2,C38)+1,4)</f>
        <v>СОШ </v>
      </c>
      <c r="C38" s="5" t="s">
        <v>68</v>
      </c>
      <c r="D38" s="6" t="s">
        <v>56</v>
      </c>
      <c r="E38" s="7">
        <v>45</v>
      </c>
      <c r="F38" s="7">
        <v>65</v>
      </c>
      <c r="G38" s="7">
        <v>37</v>
      </c>
      <c r="H38" s="7">
        <v>39</v>
      </c>
      <c r="I38" s="7">
        <v>38</v>
      </c>
      <c r="J38" s="7">
        <v>45</v>
      </c>
      <c r="K38" s="7">
        <v>44</v>
      </c>
      <c r="L38" s="8">
        <v>313</v>
      </c>
    </row>
    <row r="39" spans="1:12" ht="15.75" customHeight="1">
      <c r="A39">
        <v>31</v>
      </c>
      <c r="B39" t="str">
        <f>MID(C39,SEARCH($B$2,C39)+1,4)</f>
        <v>С(к)</v>
      </c>
      <c r="C39" s="5" t="s">
        <v>57</v>
      </c>
      <c r="D39" s="6" t="s">
        <v>58</v>
      </c>
      <c r="E39" s="7">
        <v>43</v>
      </c>
      <c r="F39" s="7">
        <v>68</v>
      </c>
      <c r="G39" s="7">
        <v>29</v>
      </c>
      <c r="H39" s="7">
        <v>34</v>
      </c>
      <c r="I39" s="7">
        <v>35</v>
      </c>
      <c r="J39" s="7">
        <v>34</v>
      </c>
      <c r="K39" s="7">
        <v>40</v>
      </c>
      <c r="L39" s="8">
        <v>283</v>
      </c>
    </row>
    <row r="40" spans="1:12" ht="15">
      <c r="A40">
        <v>32</v>
      </c>
      <c r="B40" t="str">
        <f>MID(C40,SEARCH($B$2,C40)+1,4)</f>
        <v>СОШ </v>
      </c>
      <c r="C40" s="5" t="s">
        <v>59</v>
      </c>
      <c r="D40" s="6" t="s">
        <v>60</v>
      </c>
      <c r="E40" s="7">
        <v>41</v>
      </c>
      <c r="F40" s="7">
        <v>65</v>
      </c>
      <c r="G40" s="7">
        <v>29</v>
      </c>
      <c r="H40" s="7">
        <v>30</v>
      </c>
      <c r="I40" s="7">
        <v>37</v>
      </c>
      <c r="J40" s="7">
        <v>37</v>
      </c>
      <c r="K40" s="7">
        <v>34</v>
      </c>
      <c r="L40" s="8">
        <v>273</v>
      </c>
    </row>
    <row r="41" spans="1:12" ht="15">
      <c r="A41">
        <v>33</v>
      </c>
      <c r="B41" t="str">
        <f>MID(C41,SEARCH($B$2,C41)+1,4)</f>
        <v>СОШ </v>
      </c>
      <c r="C41" s="5" t="s">
        <v>61</v>
      </c>
      <c r="D41" s="6" t="s">
        <v>62</v>
      </c>
      <c r="E41" s="7">
        <v>27</v>
      </c>
      <c r="F41" s="7">
        <v>53</v>
      </c>
      <c r="G41" s="7">
        <v>27</v>
      </c>
      <c r="H41" s="7">
        <v>36</v>
      </c>
      <c r="I41" s="7">
        <v>24</v>
      </c>
      <c r="J41" s="7">
        <v>30</v>
      </c>
      <c r="K41" s="7">
        <v>38</v>
      </c>
      <c r="L41" s="8">
        <v>235</v>
      </c>
    </row>
  </sheetData>
  <sheetProtection/>
  <autoFilter ref="A8:L41">
    <sortState ref="A9:L41">
      <sortCondition descending="1" sortBy="value" ref="L9:L41"/>
    </sortState>
  </autoFilter>
  <mergeCells count="2">
    <mergeCell ref="C7:L7"/>
    <mergeCell ref="E4:L4"/>
  </mergeCells>
  <hyperlinks>
    <hyperlink ref="D9" r:id="rId1" display="http://www.gimn32.ru/"/>
    <hyperlink ref="D10" r:id="rId2" display="http://teacher.com.ru/lyc84new"/>
    <hyperlink ref="D11" r:id="rId3" display="http://www.gym44.ru/"/>
    <hyperlink ref="D12" r:id="rId4" display="http://www.sc46-nk.ru/"/>
    <hyperlink ref="D13" r:id="rId5" display="http://www.licey76.ru/"/>
    <hyperlink ref="D14" r:id="rId6" display="http://nkgimn10.my1.ru/"/>
    <hyperlink ref="D15" r:id="rId7" display="http://www.school4-cono.ucoz.ru/"/>
    <hyperlink ref="D16" r:id="rId8" display="http://ds178.ru/"/>
    <hyperlink ref="D17" r:id="rId9" display="http://dc237.orc.ru/"/>
    <hyperlink ref="D18" r:id="rId10" display="http://sc-64.narod.ru/"/>
    <hyperlink ref="D19" r:id="rId11" display="http://madoy252.ucoz.ru/"/>
    <hyperlink ref="D20" r:id="rId12" display="http://www.school13-nk.ru/"/>
    <hyperlink ref="D22" r:id="rId13" display="http://www.scool81.ucoz.ru/"/>
    <hyperlink ref="D21" r:id="rId14" display="http://gymn48.ucoz.ru/"/>
    <hyperlink ref="D23" r:id="rId15" display="http://licey104.narod.ru/"/>
    <hyperlink ref="D24" r:id="rId16" display="http://polsotka.narod.ru/"/>
    <hyperlink ref="D25" r:id="rId17" display="http://sc97.ru/"/>
    <hyperlink ref="D26" r:id="rId18" display="http://licey27.ucoz.ru/"/>
    <hyperlink ref="D28" r:id="rId19" display="http://nvkzgs.ucoz.ru/"/>
    <hyperlink ref="D27" r:id="rId20" display="http://dtkrupskoy.ru/"/>
    <hyperlink ref="D29" r:id="rId21" display="http://domdetey74.ucoz.ru/"/>
    <hyperlink ref="D30" r:id="rId22" display="http://www.sch91nov.narod.ru/"/>
    <hyperlink ref="D31" r:id="rId23" display="http://sch72.wordpress.com/"/>
    <hyperlink ref="D32" r:id="rId24" display="http://shkola-sad260.edusite.ru/"/>
    <hyperlink ref="D33" r:id="rId25" display="http://www.ds144.far.ru/"/>
    <hyperlink ref="D34" r:id="rId26" display="http://vsh-17.narod.ru/"/>
    <hyperlink ref="D35" r:id="rId27" display="http://shcool12nvkz.ucoz.ru/"/>
    <hyperlink ref="D36" r:id="rId28" display="http://vecherka22007.narod.ru/"/>
    <hyperlink ref="D37" r:id="rId29" display="http://nk-sch107.edusite.ru/"/>
    <hyperlink ref="D38" r:id="rId30" display="http://mou-school.ru/"/>
    <hyperlink ref="D39" r:id="rId31" display="http://www.sch38nvkz.narod.ru/"/>
    <hyperlink ref="D40" r:id="rId32" display="http://www.shkola77.moy.ru/"/>
    <hyperlink ref="D41" r:id="rId33" display="http://shkola-29-nvkz.narod.ru/"/>
  </hyperlinks>
  <printOptions/>
  <pageMargins left="0.7" right="0.7" top="0.75" bottom="0.75" header="0.3" footer="0.3"/>
  <pageSetup horizontalDpi="600" verticalDpi="600" orientation="portrait" paperSize="9" r:id="rId3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СОШ64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учитель01</dc:creator>
  <cp:keywords/>
  <dc:description/>
  <cp:lastModifiedBy>учитель01</cp:lastModifiedBy>
  <dcterms:created xsi:type="dcterms:W3CDTF">2010-06-15T10:25:21Z</dcterms:created>
  <dcterms:modified xsi:type="dcterms:W3CDTF">2010-06-18T14:51:40Z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